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3-prep\документы студентов2\321\Малашенко Алина\"/>
    </mc:Choice>
  </mc:AlternateContent>
  <bookViews>
    <workbookView xWindow="0" yWindow="0" windowWidth="19200" windowHeight="1174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H24" i="2"/>
  <c r="G24" i="2"/>
  <c r="AJ4" i="1" l="1"/>
  <c r="E29" i="1" l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D29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D28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I5" i="1"/>
  <c r="AK5" i="1" s="1"/>
  <c r="AI6" i="1"/>
  <c r="AI7" i="1"/>
  <c r="AK7" i="1" s="1"/>
  <c r="AI8" i="1"/>
  <c r="AI9" i="1"/>
  <c r="AK9" i="1" s="1"/>
  <c r="AI10" i="1"/>
  <c r="AI11" i="1"/>
  <c r="AK11" i="1" s="1"/>
  <c r="AI12" i="1"/>
  <c r="AI13" i="1"/>
  <c r="AK13" i="1" s="1"/>
  <c r="AI14" i="1"/>
  <c r="AI15" i="1"/>
  <c r="AK15" i="1" s="1"/>
  <c r="AI16" i="1"/>
  <c r="AI17" i="1"/>
  <c r="AK17" i="1" s="1"/>
  <c r="AI18" i="1"/>
  <c r="AI19" i="1"/>
  <c r="AK19" i="1" s="1"/>
  <c r="AI20" i="1"/>
  <c r="AI21" i="1"/>
  <c r="AK21" i="1" s="1"/>
  <c r="AI22" i="1"/>
  <c r="AI23" i="1"/>
  <c r="AK23" i="1" s="1"/>
  <c r="AI24" i="1"/>
  <c r="AI25" i="1"/>
  <c r="AI26" i="1"/>
  <c r="AI27" i="1"/>
  <c r="AI4" i="1"/>
  <c r="AK4" i="1" s="1"/>
  <c r="AK22" i="1" l="1"/>
  <c r="AK20" i="1"/>
  <c r="AK18" i="1"/>
  <c r="AK16" i="1"/>
  <c r="AK14" i="1"/>
  <c r="AK12" i="1"/>
  <c r="AK10" i="1"/>
  <c r="AK8" i="1"/>
  <c r="AK6" i="1"/>
  <c r="AI28" i="1"/>
  <c r="AJ29" i="1" l="1"/>
</calcChain>
</file>

<file path=xl/sharedStrings.xml><?xml version="1.0" encoding="utf-8"?>
<sst xmlns="http://schemas.openxmlformats.org/spreadsheetml/2006/main" count="504" uniqueCount="184">
  <si>
    <t>№ п/п</t>
  </si>
  <si>
    <t>Фамилия, имя ребенка</t>
  </si>
  <si>
    <t>Дни месяца</t>
  </si>
  <si>
    <t>Дней посещенных</t>
  </si>
  <si>
    <t>Дней пропущенных</t>
  </si>
  <si>
    <t>Присутствующих</t>
  </si>
  <si>
    <t>Отсутствующих</t>
  </si>
  <si>
    <t>Смотров Нильс</t>
  </si>
  <si>
    <t>Юганцев Мирослав</t>
  </si>
  <si>
    <t>Галиаскаров Исидор</t>
  </si>
  <si>
    <t>Иванов Влас</t>
  </si>
  <si>
    <t>Толстобров Вячеслав</t>
  </si>
  <si>
    <t>Липов Арно</t>
  </si>
  <si>
    <t>Таланов Вальтер</t>
  </si>
  <si>
    <t>Ильюшин Панкрат</t>
  </si>
  <si>
    <t>Волков Терентий</t>
  </si>
  <si>
    <t>Силиванов Серафим</t>
  </si>
  <si>
    <t>Дворников Василий</t>
  </si>
  <si>
    <t>Бузинский Игнат</t>
  </si>
  <si>
    <t>Кашарин Тельман</t>
  </si>
  <si>
    <t>Викашев Николай</t>
  </si>
  <si>
    <t>Парамонов Фердинанд</t>
  </si>
  <si>
    <t>Борзилов Станимир</t>
  </si>
  <si>
    <t>Приходько Иннокентий</t>
  </si>
  <si>
    <t>Шаляпин Модест</t>
  </si>
  <si>
    <t>Фролов Станимир</t>
  </si>
  <si>
    <t>Акулов Исай</t>
  </si>
  <si>
    <t>П</t>
  </si>
  <si>
    <t>%  посещений</t>
  </si>
  <si>
    <t>Детский сад "Белочка" средняя группа</t>
  </si>
  <si>
    <t>~</t>
  </si>
  <si>
    <t>Воспитатель группы - Романовская Ангелина Сергеевна</t>
  </si>
  <si>
    <t>Фамилия, имя, отчество</t>
  </si>
  <si>
    <t>Пол</t>
  </si>
  <si>
    <t>Дата рождения</t>
  </si>
  <si>
    <t>Адрес</t>
  </si>
  <si>
    <t>Телефон</t>
  </si>
  <si>
    <t>Рост</t>
  </si>
  <si>
    <t>Вес</t>
  </si>
  <si>
    <t>Фамилия, Имя, Отчество матери</t>
  </si>
  <si>
    <t>Место работы матери</t>
  </si>
  <si>
    <t>Фамилия, Имя , Отчество отца</t>
  </si>
  <si>
    <t>Место работы отца</t>
  </si>
  <si>
    <t>Царско Татьяна Тимуровна</t>
  </si>
  <si>
    <t>Скотарева Юлия Захаровна</t>
  </si>
  <si>
    <t>Аксёнова Елизавета Данииловна</t>
  </si>
  <si>
    <t>Каратеев Эмиль Никифорович</t>
  </si>
  <si>
    <t>Сапожников Мефодий Серафимович</t>
  </si>
  <si>
    <t>Якухин Лука Леонович</t>
  </si>
  <si>
    <t>Кайназарова Римма Владленовна</t>
  </si>
  <si>
    <t>Медведкова Фаина Виталиевна</t>
  </si>
  <si>
    <t>Комзин Трофим Ульянович</t>
  </si>
  <si>
    <t>Яров Клавдий Платонович</t>
  </si>
  <si>
    <t>Печкина Ульяна Константиновна</t>
  </si>
  <si>
    <t>Кривоплясов Богдан Агапович</t>
  </si>
  <si>
    <t>Этуша Анисья Владиленовна</t>
  </si>
  <si>
    <t>Капшукова Эмма Геннадиевна</t>
  </si>
  <si>
    <t>Краснокутский Петр Филиппович</t>
  </si>
  <si>
    <t>Дутов Нестор Панкратиевич</t>
  </si>
  <si>
    <t>Берлунова Мария Иосифовна</t>
  </si>
  <si>
    <t>Голубев Мстислав Леонидович</t>
  </si>
  <si>
    <t>Кирпа Мефодий Мирославович</t>
  </si>
  <si>
    <t>Ломовцев Осип Леонтиевич</t>
  </si>
  <si>
    <t>м</t>
  </si>
  <si>
    <t>ж</t>
  </si>
  <si>
    <t>8(920)419-39-18</t>
  </si>
  <si>
    <t>8(920)745-38-53</t>
  </si>
  <si>
    <t>8(920)330-12-94</t>
  </si>
  <si>
    <t>8(920)988-65-86</t>
  </si>
  <si>
    <t>8(920)129-40-66</t>
  </si>
  <si>
    <t>8(920)511-71-52</t>
  </si>
  <si>
    <t>8(920)033-99-71</t>
  </si>
  <si>
    <t>8(920)478-13-02</t>
  </si>
  <si>
    <t>8(920)460-63-09</t>
  </si>
  <si>
    <t>8(920)150-56-39</t>
  </si>
  <si>
    <t>8(920)364-45-98</t>
  </si>
  <si>
    <t>8(920)806-43-67</t>
  </si>
  <si>
    <t>8(920)559-41-23</t>
  </si>
  <si>
    <t>8(920)935-39-52</t>
  </si>
  <si>
    <t>8(920)040-58-63</t>
  </si>
  <si>
    <t>8(920)637-04-03</t>
  </si>
  <si>
    <t>8(920)360-21-24</t>
  </si>
  <si>
    <t>8(920)709-33-90</t>
  </si>
  <si>
    <t>8(920)069-09-87</t>
  </si>
  <si>
    <t>8(920)357-69-43</t>
  </si>
  <si>
    <t>Октябрьская ул. д.34</t>
  </si>
  <si>
    <t>Урицкого ул. д.39</t>
  </si>
  <si>
    <t>Рябка ул. д.40</t>
  </si>
  <si>
    <t>Жукова ул. д.96</t>
  </si>
  <si>
    <t>Свердлова ул. д.12</t>
  </si>
  <si>
    <t>Декабристов ул. д.41</t>
  </si>
  <si>
    <t>Пушкина ул. д.65</t>
  </si>
  <si>
    <t>Ленина ул. д.14</t>
  </si>
  <si>
    <t>Гензика ул. д.12А</t>
  </si>
  <si>
    <t>Октябрьская ул. д.21</t>
  </si>
  <si>
    <t>Гоголя ул. д.32</t>
  </si>
  <si>
    <t>Орджоникидзе ул. д.2</t>
  </si>
  <si>
    <t>Лермонтова ул. д.82</t>
  </si>
  <si>
    <t>Суражский пер. д.5</t>
  </si>
  <si>
    <t>Свердлова ул. д.72</t>
  </si>
  <si>
    <t>Гагарина ул. д.31</t>
  </si>
  <si>
    <t>Кирова ул. д.102</t>
  </si>
  <si>
    <t>Восточная ул. д.20</t>
  </si>
  <si>
    <t>Ворошилова ул. д.24</t>
  </si>
  <si>
    <t>Мира ул. д.98</t>
  </si>
  <si>
    <t>Аксёнова Татьяна Данииловна</t>
  </si>
  <si>
    <t>Берлунова Екатерина Иосифовна</t>
  </si>
  <si>
    <t>Голубева Елена Леонидовна</t>
  </si>
  <si>
    <t>Дутова Мария Панкратьевна</t>
  </si>
  <si>
    <t>Кайназарова Ксенья Владленовна</t>
  </si>
  <si>
    <t>Капшукова Алина Геннадиевна</t>
  </si>
  <si>
    <t>Каратеева Эмма Никифоровна</t>
  </si>
  <si>
    <t>Кирпа Милана Мирославовна</t>
  </si>
  <si>
    <t>Комзина Татьяна Ульяновна</t>
  </si>
  <si>
    <t>Краснокутская Полина Филипповна</t>
  </si>
  <si>
    <t>Кривоплясова Людмила Агаповна</t>
  </si>
  <si>
    <t>Ломовцева Олеся Леонтиевна</t>
  </si>
  <si>
    <t>Медведкова Ирина Виталиевна</t>
  </si>
  <si>
    <t>Печкина Мария Константиновна</t>
  </si>
  <si>
    <t>Сапожникова Инна Серафимовна</t>
  </si>
  <si>
    <t>Царско Юлия Тимуровна</t>
  </si>
  <si>
    <t>Скотарева Кристина Захаровна</t>
  </si>
  <si>
    <t>Этуша Анна Владиленовна</t>
  </si>
  <si>
    <t>Якухина Елена Леонова</t>
  </si>
  <si>
    <t>Ярова Клавдия Платоновна</t>
  </si>
  <si>
    <t>Аксёнов Елисей Даниилович</t>
  </si>
  <si>
    <t>Берлунов Михаил Иосифович</t>
  </si>
  <si>
    <t>Голубев Серей Леонидович</t>
  </si>
  <si>
    <t>Дутов Николай Панкратиевич</t>
  </si>
  <si>
    <t>Кайназаров Роман Владленович</t>
  </si>
  <si>
    <t>Капшуков Кирилл Геннадиевич</t>
  </si>
  <si>
    <t>Каратеев Платон Никифорович</t>
  </si>
  <si>
    <t>Кирпа Артём Мирославович</t>
  </si>
  <si>
    <t>Комзин Никита Ульянович</t>
  </si>
  <si>
    <t>Кривоплясов Пётр Агапович</t>
  </si>
  <si>
    <t>Краснокутский Осип Филиппович</t>
  </si>
  <si>
    <t>Ломовцев Александр Леонтиевич</t>
  </si>
  <si>
    <t>Медведков Вадим Виталиевич</t>
  </si>
  <si>
    <t>Печкин Владимир Константинович</t>
  </si>
  <si>
    <t>Сапожников Михаил Серафимович</t>
  </si>
  <si>
    <t>Скотарев Кирилл Захарович</t>
  </si>
  <si>
    <t>Царско Сергей Тимурович</t>
  </si>
  <si>
    <t>Этуш Тимофей Владиленович</t>
  </si>
  <si>
    <t>Якухин Борис Леонович</t>
  </si>
  <si>
    <t>Яров Костя Платонович</t>
  </si>
  <si>
    <t>Оптимум, Такси</t>
  </si>
  <si>
    <t>Trainspotting, Дизайн-студия</t>
  </si>
  <si>
    <t>Плантация Кофе, Кафе</t>
  </si>
  <si>
    <t> ЭксИм Пасифик, ООО, Торговля</t>
  </si>
  <si>
    <t>ILCOTT, Магазин</t>
  </si>
  <si>
    <t>Сибдрагресурс, Инвестиционная компания</t>
  </si>
  <si>
    <t> Мед Арт, Медицинский центр</t>
  </si>
  <si>
    <t>не работает</t>
  </si>
  <si>
    <t>VARYAG FIGHT GYM, Спортивный клуб</t>
  </si>
  <si>
    <t>Presium, Дизайн-студия</t>
  </si>
  <si>
    <t> Таможенное агентство "СТАРТ", АО</t>
  </si>
  <si>
    <t>Кафе "ТоДаСё", Ресторан</t>
  </si>
  <si>
    <t>Мегаполис, Салон</t>
  </si>
  <si>
    <t>ООО"Норда Транс", Логистическая компания</t>
  </si>
  <si>
    <t>СПАО РЕСО Гарантия, Страховая компания</t>
  </si>
  <si>
    <t> ООО "Студио-Модерна"</t>
  </si>
  <si>
    <t>Военторг Склад N1, Магазин</t>
  </si>
  <si>
    <t> СБЕР Решения, Консалтинговая компания</t>
  </si>
  <si>
    <t>Якимцова, Студия красоты</t>
  </si>
  <si>
    <t> ООО "СОЛ", Клининговая компания</t>
  </si>
  <si>
    <t xml:space="preserve">Российский книжный союз </t>
  </si>
  <si>
    <t>ООО Фиш Поинт, Ресторан</t>
  </si>
  <si>
    <t> Силикон. Стоматологическая клиника. ООО</t>
  </si>
  <si>
    <t>ОНМЕД, Торговая компания</t>
  </si>
  <si>
    <t>Топ Медиа, Оптовая компания</t>
  </si>
  <si>
    <t>ВИВА-КОМФОРТ, ООО, Производство</t>
  </si>
  <si>
    <t>КуулКЛЕВЕР, Розничная сеть</t>
  </si>
  <si>
    <t>Пятерочка, Сеть магазинов</t>
  </si>
  <si>
    <t>ООО "Мистер Райт", Салон красоты</t>
  </si>
  <si>
    <t> Сеть супермаркетов "Густо", Магазин</t>
  </si>
  <si>
    <t> МИЭЛЬ, Агентство недвижимости</t>
  </si>
  <si>
    <t> OPERA Ювелирный Дом</t>
  </si>
  <si>
    <t>ООО "Рус Мех", Розничная сеть</t>
  </si>
  <si>
    <t>ЗАО "Хлебозавод 22", Завод</t>
  </si>
  <si>
    <t> Компания БОРГЕС, Рекламное агентство</t>
  </si>
  <si>
    <t xml:space="preserve"> Универсам "Станем друзьями", Розничная сеть</t>
  </si>
  <si>
    <t>Компания "Рекадро", Кадровое агентство</t>
  </si>
  <si>
    <t>Итог</t>
  </si>
  <si>
    <t>Журнал детского сада "Белочка" средней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</si>
</sst>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8"/>
      <color theme="1" tint="4.9989318521683403E-2"/>
      <name val="Areal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rgb="FF00206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</cellStyleXfs>
  <cellXfs count="3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9" fillId="4" borderId="0" xfId="2" applyAlignment="1">
      <alignment horizontal="center"/>
    </xf>
    <xf numFmtId="0" fontId="9" fillId="3" borderId="0" xfId="1" applyAlignment="1">
      <alignment horizontal="center"/>
    </xf>
    <xf numFmtId="14" fontId="9" fillId="5" borderId="0" xfId="3" applyNumberFormat="1" applyAlignment="1">
      <alignment horizontal="center"/>
    </xf>
    <xf numFmtId="14" fontId="9" fillId="6" borderId="0" xfId="4" applyNumberFormat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5">
    <cellStyle name="20% — акцент1" xfId="1" builtinId="30"/>
    <cellStyle name="20% — акцент2" xfId="2" builtinId="34"/>
    <cellStyle name="20% — акцент6" xfId="3" builtinId="50"/>
    <cellStyle name="40% — акцент6" xfId="4" builtinId="51"/>
    <cellStyle name="Обычный" xfId="0" builtinId="0"/>
  </cellStyles>
  <dxfs count="4">
    <dxf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5E68"/>
      <color rgb="FF4878E2"/>
      <color rgb="FFF3EA37"/>
      <color rgb="FFD65454"/>
      <color rgb="FFE3E347"/>
      <color rgb="FFD598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3:L24" totalsRowCount="1">
  <autoFilter ref="B3:L23"/>
  <sortState ref="B4:L23">
    <sortCondition ref="B3:B23"/>
  </sortState>
  <tableColumns count="11">
    <tableColumn id="1" name="Фамилия, имя, отчество" totalsRowLabel="Итог"/>
    <tableColumn id="2" name="Пол" totalsRowFunction="count" totalsRowDxfId="0"/>
    <tableColumn id="3" name="Дата рождения"/>
    <tableColumn id="4" name="Адрес"/>
    <tableColumn id="5" name="Телефон"/>
    <tableColumn id="6" name="Рост" totalsRowFunction="average"/>
    <tableColumn id="7" name="Вес" totalsRowFunction="average"/>
    <tableColumn id="8" name="Фамилия, Имя, Отчество матери"/>
    <tableColumn id="9" name="Место работы матери"/>
    <tableColumn id="10" name="Фамилия, Имя , Отчество отца"/>
    <tableColumn id="11" name="Место работы отца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0"/>
  <sheetViews>
    <sheetView zoomScaleNormal="100" workbookViewId="0">
      <selection activeCell="AI33" sqref="AI33"/>
    </sheetView>
  </sheetViews>
  <sheetFormatPr defaultRowHeight="15"/>
  <cols>
    <col min="1" max="1" width="3.7109375" customWidth="1"/>
    <col min="2" max="2" width="4.28515625" customWidth="1"/>
    <col min="3" max="3" width="22.5703125" customWidth="1"/>
    <col min="4" max="34" width="3.7109375" customWidth="1"/>
    <col min="35" max="35" width="9.85546875" customWidth="1"/>
    <col min="36" max="36" width="11.140625" customWidth="1"/>
    <col min="37" max="37" width="10.140625" customWidth="1"/>
  </cols>
  <sheetData>
    <row r="1" spans="2:37" ht="24" thickBot="1">
      <c r="C1" s="22" t="s">
        <v>29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2:37" ht="30.75" customHeight="1" thickBot="1">
      <c r="B2" s="24" t="s">
        <v>0</v>
      </c>
      <c r="C2" s="29" t="s">
        <v>1</v>
      </c>
      <c r="D2" s="31" t="s">
        <v>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3"/>
      <c r="AI2" s="24" t="s">
        <v>3</v>
      </c>
      <c r="AJ2" s="24" t="s">
        <v>4</v>
      </c>
      <c r="AK2" s="24" t="s">
        <v>28</v>
      </c>
    </row>
    <row r="3" spans="2:37" ht="15.75" thickBot="1">
      <c r="B3" s="26"/>
      <c r="C3" s="30"/>
      <c r="D3" s="3">
        <v>43892</v>
      </c>
      <c r="E3" s="3">
        <v>43893</v>
      </c>
      <c r="F3" s="3">
        <v>43894</v>
      </c>
      <c r="G3" s="3">
        <v>43895</v>
      </c>
      <c r="H3" s="3">
        <v>43896</v>
      </c>
      <c r="I3" s="3">
        <v>43899</v>
      </c>
      <c r="J3" s="3">
        <v>43900</v>
      </c>
      <c r="K3" s="3">
        <v>43901</v>
      </c>
      <c r="L3" s="3">
        <v>43902</v>
      </c>
      <c r="M3" s="3">
        <v>43903</v>
      </c>
      <c r="N3" s="3">
        <v>43906</v>
      </c>
      <c r="O3" s="3">
        <v>43907</v>
      </c>
      <c r="P3" s="3">
        <v>43908</v>
      </c>
      <c r="Q3" s="3">
        <v>43909</v>
      </c>
      <c r="R3" s="3">
        <v>43910</v>
      </c>
      <c r="S3" s="3">
        <v>43913</v>
      </c>
      <c r="T3" s="3">
        <v>43914</v>
      </c>
      <c r="U3" s="3">
        <v>43915</v>
      </c>
      <c r="V3" s="3">
        <v>43916</v>
      </c>
      <c r="W3" s="3">
        <v>43917</v>
      </c>
      <c r="X3" s="3">
        <v>43920</v>
      </c>
      <c r="Y3" s="3">
        <v>43921</v>
      </c>
      <c r="Z3" s="3">
        <v>43922</v>
      </c>
      <c r="AA3" s="3">
        <v>43923</v>
      </c>
      <c r="AB3" s="3">
        <v>43924</v>
      </c>
      <c r="AC3" s="3">
        <v>43927</v>
      </c>
      <c r="AD3" s="3">
        <v>43928</v>
      </c>
      <c r="AE3" s="3">
        <v>43929</v>
      </c>
      <c r="AF3" s="3">
        <v>43930</v>
      </c>
      <c r="AG3" s="3">
        <v>43931</v>
      </c>
      <c r="AH3" s="3">
        <v>43934</v>
      </c>
      <c r="AI3" s="26"/>
      <c r="AJ3" s="26"/>
      <c r="AK3" s="25"/>
    </row>
    <row r="4" spans="2:37" ht="15.75" thickBot="1">
      <c r="B4" s="1">
        <v>1</v>
      </c>
      <c r="C4" s="2" t="s">
        <v>26</v>
      </c>
      <c r="D4" s="5" t="s">
        <v>27</v>
      </c>
      <c r="E4" s="5"/>
      <c r="F4" s="5" t="s">
        <v>27</v>
      </c>
      <c r="G4" s="5"/>
      <c r="H4" s="5"/>
      <c r="I4" s="5" t="s">
        <v>27</v>
      </c>
      <c r="J4" s="5" t="s">
        <v>27</v>
      </c>
      <c r="K4" s="5" t="s">
        <v>27</v>
      </c>
      <c r="L4" s="5" t="s">
        <v>27</v>
      </c>
      <c r="M4" s="5" t="s">
        <v>27</v>
      </c>
      <c r="N4" s="5" t="s">
        <v>27</v>
      </c>
      <c r="O4" s="5" t="s">
        <v>27</v>
      </c>
      <c r="P4" s="5"/>
      <c r="Q4" s="5" t="s">
        <v>27</v>
      </c>
      <c r="R4" s="5"/>
      <c r="S4" s="5"/>
      <c r="T4" s="5" t="s">
        <v>27</v>
      </c>
      <c r="U4" s="5"/>
      <c r="V4" s="5"/>
      <c r="W4" s="5" t="s">
        <v>27</v>
      </c>
      <c r="X4" s="5"/>
      <c r="Y4" s="5"/>
      <c r="Z4" s="5" t="s">
        <v>27</v>
      </c>
      <c r="AA4" s="5"/>
      <c r="AB4" s="5"/>
      <c r="AC4" s="5"/>
      <c r="AD4" s="5"/>
      <c r="AE4" s="5" t="s">
        <v>27</v>
      </c>
      <c r="AF4" s="5"/>
      <c r="AG4" s="5"/>
      <c r="AH4" s="5"/>
      <c r="AI4" s="5">
        <f>COUNTA(D4:AH4)</f>
        <v>14</v>
      </c>
      <c r="AJ4" s="6">
        <f>COUNTBLANK(D4:AH4)</f>
        <v>17</v>
      </c>
      <c r="AK4" s="7">
        <f>AI4/(AJ4+AI4)</f>
        <v>0.45161290322580644</v>
      </c>
    </row>
    <row r="5" spans="2:37" ht="15.75" thickBot="1">
      <c r="B5" s="1">
        <v>2</v>
      </c>
      <c r="C5" s="2" t="s">
        <v>22</v>
      </c>
      <c r="D5" s="5" t="s">
        <v>27</v>
      </c>
      <c r="E5" s="5"/>
      <c r="F5" s="5"/>
      <c r="G5" s="5"/>
      <c r="H5" s="5"/>
      <c r="I5" s="5"/>
      <c r="J5" s="5"/>
      <c r="K5" s="5"/>
      <c r="L5" s="5" t="s">
        <v>27</v>
      </c>
      <c r="M5" s="5"/>
      <c r="N5" s="5"/>
      <c r="O5" s="5" t="s">
        <v>27</v>
      </c>
      <c r="P5" s="5" t="s">
        <v>27</v>
      </c>
      <c r="Q5" s="5"/>
      <c r="R5" s="5"/>
      <c r="S5" s="5" t="s">
        <v>27</v>
      </c>
      <c r="T5" s="5"/>
      <c r="U5" s="5"/>
      <c r="V5" s="5"/>
      <c r="W5" s="5"/>
      <c r="X5" s="5"/>
      <c r="Y5" s="5"/>
      <c r="Z5" s="5"/>
      <c r="AA5" s="5" t="s">
        <v>27</v>
      </c>
      <c r="AB5" s="5"/>
      <c r="AC5" s="5" t="s">
        <v>27</v>
      </c>
      <c r="AD5" s="5"/>
      <c r="AE5" s="5" t="s">
        <v>27</v>
      </c>
      <c r="AF5" s="5"/>
      <c r="AG5" s="5"/>
      <c r="AH5" s="5" t="s">
        <v>27</v>
      </c>
      <c r="AI5" s="5">
        <f t="shared" ref="AI5:AI27" si="0">COUNTA(D5:AH5)</f>
        <v>9</v>
      </c>
      <c r="AJ5" s="6">
        <f t="shared" ref="AJ5:AJ23" si="1">COUNTBLANK(D5:AH5)</f>
        <v>22</v>
      </c>
      <c r="AK5" s="7">
        <f t="shared" ref="AK5:AK23" si="2">AI5/(AJ5+AI5)</f>
        <v>0.29032258064516131</v>
      </c>
    </row>
    <row r="6" spans="2:37" ht="15.75" thickBot="1">
      <c r="B6" s="1">
        <v>3</v>
      </c>
      <c r="C6" s="2" t="s">
        <v>18</v>
      </c>
      <c r="D6" s="5" t="s">
        <v>27</v>
      </c>
      <c r="E6" s="5" t="s">
        <v>27</v>
      </c>
      <c r="F6" s="5"/>
      <c r="G6" s="5" t="s">
        <v>27</v>
      </c>
      <c r="H6" s="5" t="s">
        <v>27</v>
      </c>
      <c r="I6" s="5"/>
      <c r="J6" s="5"/>
      <c r="K6" s="5"/>
      <c r="L6" s="5"/>
      <c r="M6" s="5"/>
      <c r="N6" s="5"/>
      <c r="O6" s="5" t="s">
        <v>27</v>
      </c>
      <c r="P6" s="5"/>
      <c r="Q6" s="5"/>
      <c r="R6" s="5" t="s">
        <v>27</v>
      </c>
      <c r="S6" s="5" t="s">
        <v>27</v>
      </c>
      <c r="T6" s="5" t="s">
        <v>27</v>
      </c>
      <c r="U6" s="5" t="s">
        <v>27</v>
      </c>
      <c r="V6" s="5" t="s">
        <v>27</v>
      </c>
      <c r="W6" s="5"/>
      <c r="X6" s="5"/>
      <c r="Y6" s="5" t="s">
        <v>27</v>
      </c>
      <c r="Z6" s="5"/>
      <c r="AA6" s="5" t="s">
        <v>27</v>
      </c>
      <c r="AB6" s="5"/>
      <c r="AC6" s="5"/>
      <c r="AD6" s="5" t="s">
        <v>27</v>
      </c>
      <c r="AE6" s="5"/>
      <c r="AF6" s="5"/>
      <c r="AG6" s="5"/>
      <c r="AH6" s="5" t="s">
        <v>27</v>
      </c>
      <c r="AI6" s="5">
        <f t="shared" si="0"/>
        <v>14</v>
      </c>
      <c r="AJ6" s="6">
        <f t="shared" si="1"/>
        <v>17</v>
      </c>
      <c r="AK6" s="7">
        <f t="shared" si="2"/>
        <v>0.45161290322580644</v>
      </c>
    </row>
    <row r="7" spans="2:37" ht="15.75" thickBot="1">
      <c r="B7" s="1">
        <v>4</v>
      </c>
      <c r="C7" s="2" t="s">
        <v>20</v>
      </c>
      <c r="D7" s="5" t="s">
        <v>27</v>
      </c>
      <c r="E7" s="5"/>
      <c r="F7" s="5" t="s">
        <v>27</v>
      </c>
      <c r="G7" s="5"/>
      <c r="H7" s="5"/>
      <c r="I7" s="5" t="s">
        <v>27</v>
      </c>
      <c r="J7" s="5"/>
      <c r="K7" s="5" t="s">
        <v>27</v>
      </c>
      <c r="L7" s="5"/>
      <c r="M7" s="5"/>
      <c r="N7" s="5" t="s">
        <v>27</v>
      </c>
      <c r="O7" s="5"/>
      <c r="P7" s="5" t="s">
        <v>27</v>
      </c>
      <c r="Q7" s="5"/>
      <c r="R7" s="5"/>
      <c r="S7" s="5"/>
      <c r="T7" s="5"/>
      <c r="U7" s="5" t="s">
        <v>27</v>
      </c>
      <c r="V7" s="5"/>
      <c r="W7" s="5"/>
      <c r="X7" s="5"/>
      <c r="Y7" s="5"/>
      <c r="Z7" s="5" t="s">
        <v>27</v>
      </c>
      <c r="AA7" s="5"/>
      <c r="AB7" s="5"/>
      <c r="AC7" s="5"/>
      <c r="AD7" s="5"/>
      <c r="AE7" s="5"/>
      <c r="AF7" s="5"/>
      <c r="AG7" s="5"/>
      <c r="AH7" s="5" t="s">
        <v>27</v>
      </c>
      <c r="AI7" s="5">
        <f t="shared" si="0"/>
        <v>9</v>
      </c>
      <c r="AJ7" s="6">
        <f t="shared" si="1"/>
        <v>22</v>
      </c>
      <c r="AK7" s="7">
        <f t="shared" si="2"/>
        <v>0.29032258064516131</v>
      </c>
    </row>
    <row r="8" spans="2:37" ht="15.75" thickBot="1">
      <c r="B8" s="1">
        <v>5</v>
      </c>
      <c r="C8" s="2" t="s">
        <v>15</v>
      </c>
      <c r="D8" s="5"/>
      <c r="E8" s="5" t="s">
        <v>27</v>
      </c>
      <c r="F8" s="5" t="s">
        <v>27</v>
      </c>
      <c r="G8" s="5"/>
      <c r="H8" s="5" t="s">
        <v>27</v>
      </c>
      <c r="I8" s="5"/>
      <c r="J8" s="5"/>
      <c r="K8" s="5"/>
      <c r="L8" s="5" t="s">
        <v>27</v>
      </c>
      <c r="M8" s="5"/>
      <c r="N8" s="5"/>
      <c r="O8" s="5" t="s">
        <v>27</v>
      </c>
      <c r="P8" s="5"/>
      <c r="Q8" s="5" t="s">
        <v>27</v>
      </c>
      <c r="R8" s="5"/>
      <c r="S8" s="5"/>
      <c r="T8" s="5"/>
      <c r="U8" s="5"/>
      <c r="V8" s="5" t="s">
        <v>27</v>
      </c>
      <c r="W8" s="5"/>
      <c r="X8" s="5" t="s">
        <v>27</v>
      </c>
      <c r="Y8" s="5"/>
      <c r="Z8" s="5" t="s">
        <v>27</v>
      </c>
      <c r="AA8" s="5" t="s">
        <v>27</v>
      </c>
      <c r="AB8" s="5"/>
      <c r="AC8" s="5" t="s">
        <v>27</v>
      </c>
      <c r="AD8" s="5" t="s">
        <v>27</v>
      </c>
      <c r="AE8" s="5" t="s">
        <v>27</v>
      </c>
      <c r="AF8" s="5" t="s">
        <v>27</v>
      </c>
      <c r="AG8" s="5"/>
      <c r="AH8" s="5"/>
      <c r="AI8" s="5">
        <f t="shared" si="0"/>
        <v>14</v>
      </c>
      <c r="AJ8" s="6">
        <f t="shared" si="1"/>
        <v>17</v>
      </c>
      <c r="AK8" s="7">
        <f t="shared" si="2"/>
        <v>0.45161290322580644</v>
      </c>
    </row>
    <row r="9" spans="2:37" ht="15.75" thickBot="1">
      <c r="B9" s="1">
        <v>6</v>
      </c>
      <c r="C9" s="2" t="s">
        <v>9</v>
      </c>
      <c r="D9" s="5" t="s">
        <v>27</v>
      </c>
      <c r="E9" s="5"/>
      <c r="F9" s="5" t="s">
        <v>27</v>
      </c>
      <c r="G9" s="5"/>
      <c r="H9" s="5"/>
      <c r="I9" s="5" t="s">
        <v>27</v>
      </c>
      <c r="J9" s="5"/>
      <c r="K9" s="5"/>
      <c r="L9" s="5"/>
      <c r="M9" s="5" t="s">
        <v>27</v>
      </c>
      <c r="N9" s="5"/>
      <c r="O9" s="5" t="s">
        <v>27</v>
      </c>
      <c r="P9" s="5"/>
      <c r="Q9" s="5" t="s">
        <v>27</v>
      </c>
      <c r="R9" s="5"/>
      <c r="S9" s="5" t="s">
        <v>27</v>
      </c>
      <c r="T9" s="5"/>
      <c r="U9" s="5" t="s">
        <v>27</v>
      </c>
      <c r="V9" s="5" t="s">
        <v>27</v>
      </c>
      <c r="W9" s="5" t="s">
        <v>27</v>
      </c>
      <c r="X9" s="5" t="s">
        <v>27</v>
      </c>
      <c r="Y9" s="5" t="s">
        <v>27</v>
      </c>
      <c r="Z9" s="5" t="s">
        <v>27</v>
      </c>
      <c r="AA9" s="5" t="s">
        <v>27</v>
      </c>
      <c r="AB9" s="5"/>
      <c r="AC9" s="5"/>
      <c r="AD9" s="5"/>
      <c r="AE9" s="5"/>
      <c r="AF9" s="5" t="s">
        <v>27</v>
      </c>
      <c r="AG9" s="5"/>
      <c r="AH9" s="5" t="s">
        <v>27</v>
      </c>
      <c r="AI9" s="5">
        <f t="shared" si="0"/>
        <v>16</v>
      </c>
      <c r="AJ9" s="6">
        <f t="shared" si="1"/>
        <v>15</v>
      </c>
      <c r="AK9" s="7">
        <f t="shared" si="2"/>
        <v>0.5161290322580645</v>
      </c>
    </row>
    <row r="10" spans="2:37" ht="15.75" thickBot="1">
      <c r="B10" s="1">
        <v>7</v>
      </c>
      <c r="C10" s="2" t="s">
        <v>17</v>
      </c>
      <c r="D10" s="5" t="s">
        <v>27</v>
      </c>
      <c r="E10" s="5" t="s">
        <v>27</v>
      </c>
      <c r="F10" s="5" t="s">
        <v>27</v>
      </c>
      <c r="G10" s="5" t="s">
        <v>27</v>
      </c>
      <c r="H10" s="5"/>
      <c r="I10" s="5"/>
      <c r="J10" s="5" t="s">
        <v>27</v>
      </c>
      <c r="K10" s="5" t="s">
        <v>27</v>
      </c>
      <c r="L10" s="5"/>
      <c r="M10" s="5" t="s">
        <v>27</v>
      </c>
      <c r="N10" s="5" t="s">
        <v>27</v>
      </c>
      <c r="O10" s="5" t="s">
        <v>27</v>
      </c>
      <c r="P10" s="5" t="s">
        <v>27</v>
      </c>
      <c r="Q10" s="5" t="s">
        <v>27</v>
      </c>
      <c r="R10" s="5"/>
      <c r="S10" s="5" t="s">
        <v>27</v>
      </c>
      <c r="T10" s="5" t="s">
        <v>27</v>
      </c>
      <c r="U10" s="5"/>
      <c r="V10" s="5" t="s">
        <v>27</v>
      </c>
      <c r="W10" s="5" t="s">
        <v>27</v>
      </c>
      <c r="X10" s="5" t="s">
        <v>27</v>
      </c>
      <c r="Y10" s="5"/>
      <c r="Z10" s="5" t="s">
        <v>27</v>
      </c>
      <c r="AA10" s="5" t="s">
        <v>27</v>
      </c>
      <c r="AB10" s="5" t="s">
        <v>27</v>
      </c>
      <c r="AC10" s="5"/>
      <c r="AD10" s="5"/>
      <c r="AE10" s="5"/>
      <c r="AF10" s="5" t="s">
        <v>27</v>
      </c>
      <c r="AG10" s="5"/>
      <c r="AH10" s="5" t="s">
        <v>27</v>
      </c>
      <c r="AI10" s="5">
        <f t="shared" si="0"/>
        <v>21</v>
      </c>
      <c r="AJ10" s="6">
        <f t="shared" si="1"/>
        <v>10</v>
      </c>
      <c r="AK10" s="7">
        <f t="shared" si="2"/>
        <v>0.67741935483870963</v>
      </c>
    </row>
    <row r="11" spans="2:37" ht="15.75" thickBot="1">
      <c r="B11" s="1">
        <v>8</v>
      </c>
      <c r="C11" s="2" t="s">
        <v>10</v>
      </c>
      <c r="D11" s="5"/>
      <c r="E11" s="5"/>
      <c r="F11" s="5" t="s">
        <v>27</v>
      </c>
      <c r="G11" s="5" t="s">
        <v>27</v>
      </c>
      <c r="H11" s="5"/>
      <c r="I11" s="5" t="s">
        <v>27</v>
      </c>
      <c r="J11" s="5"/>
      <c r="K11" s="5"/>
      <c r="L11" s="5" t="s">
        <v>27</v>
      </c>
      <c r="M11" s="5"/>
      <c r="N11" s="5" t="s">
        <v>27</v>
      </c>
      <c r="O11" s="5" t="s">
        <v>27</v>
      </c>
      <c r="P11" s="5"/>
      <c r="Q11" s="5" t="s">
        <v>27</v>
      </c>
      <c r="R11" s="5"/>
      <c r="S11" s="5"/>
      <c r="T11" s="5"/>
      <c r="U11" s="5"/>
      <c r="V11" s="5"/>
      <c r="W11" s="5" t="s">
        <v>27</v>
      </c>
      <c r="X11" s="5"/>
      <c r="Y11" s="5"/>
      <c r="Z11" s="5"/>
      <c r="AA11" s="5" t="s">
        <v>27</v>
      </c>
      <c r="AB11" s="5" t="s">
        <v>27</v>
      </c>
      <c r="AC11" s="5"/>
      <c r="AD11" s="5" t="s">
        <v>27</v>
      </c>
      <c r="AE11" s="5"/>
      <c r="AF11" s="5" t="s">
        <v>27</v>
      </c>
      <c r="AG11" s="5"/>
      <c r="AH11" s="5" t="s">
        <v>27</v>
      </c>
      <c r="AI11" s="5">
        <f t="shared" si="0"/>
        <v>13</v>
      </c>
      <c r="AJ11" s="6">
        <f t="shared" si="1"/>
        <v>18</v>
      </c>
      <c r="AK11" s="7">
        <f t="shared" si="2"/>
        <v>0.41935483870967744</v>
      </c>
    </row>
    <row r="12" spans="2:37" ht="15.75" thickBot="1">
      <c r="B12" s="1">
        <v>9</v>
      </c>
      <c r="C12" s="2" t="s">
        <v>14</v>
      </c>
      <c r="D12" s="5" t="s">
        <v>27</v>
      </c>
      <c r="E12" s="5" t="s">
        <v>27</v>
      </c>
      <c r="F12" s="5" t="s">
        <v>27</v>
      </c>
      <c r="G12" s="5" t="s">
        <v>27</v>
      </c>
      <c r="H12" s="5"/>
      <c r="I12" s="5"/>
      <c r="J12" s="5"/>
      <c r="K12" s="5"/>
      <c r="L12" s="5"/>
      <c r="M12" s="5" t="s">
        <v>27</v>
      </c>
      <c r="N12" s="5" t="s">
        <v>27</v>
      </c>
      <c r="O12" s="5" t="s">
        <v>27</v>
      </c>
      <c r="P12" s="5"/>
      <c r="Q12" s="5" t="s">
        <v>27</v>
      </c>
      <c r="R12" s="5"/>
      <c r="S12" s="5" t="s">
        <v>27</v>
      </c>
      <c r="T12" s="5"/>
      <c r="U12" s="5" t="s">
        <v>27</v>
      </c>
      <c r="V12" s="5" t="s">
        <v>27</v>
      </c>
      <c r="W12" s="5" t="s">
        <v>27</v>
      </c>
      <c r="X12" s="5"/>
      <c r="Y12" s="5" t="s">
        <v>27</v>
      </c>
      <c r="Z12" s="5" t="s">
        <v>27</v>
      </c>
      <c r="AA12" s="5" t="s">
        <v>27</v>
      </c>
      <c r="AB12" s="5" t="s">
        <v>27</v>
      </c>
      <c r="AC12" s="5" t="s">
        <v>27</v>
      </c>
      <c r="AD12" s="5"/>
      <c r="AE12" s="5" t="s">
        <v>27</v>
      </c>
      <c r="AF12" s="5"/>
      <c r="AG12" s="5"/>
      <c r="AH12" s="5" t="s">
        <v>27</v>
      </c>
      <c r="AI12" s="5">
        <f t="shared" si="0"/>
        <v>19</v>
      </c>
      <c r="AJ12" s="6">
        <f t="shared" si="1"/>
        <v>12</v>
      </c>
      <c r="AK12" s="7">
        <f t="shared" si="2"/>
        <v>0.61290322580645162</v>
      </c>
    </row>
    <row r="13" spans="2:37" ht="15.75" thickBot="1">
      <c r="B13" s="1">
        <v>10</v>
      </c>
      <c r="C13" s="2" t="s">
        <v>19</v>
      </c>
      <c r="D13" s="5"/>
      <c r="E13" s="5" t="s">
        <v>27</v>
      </c>
      <c r="F13" s="5"/>
      <c r="G13" s="5" t="s">
        <v>27</v>
      </c>
      <c r="H13" s="5" t="s">
        <v>27</v>
      </c>
      <c r="I13" s="5" t="s">
        <v>27</v>
      </c>
      <c r="J13" s="5" t="s">
        <v>27</v>
      </c>
      <c r="K13" s="5"/>
      <c r="L13" s="5" t="s">
        <v>27</v>
      </c>
      <c r="M13" s="5"/>
      <c r="N13" s="5"/>
      <c r="O13" s="5"/>
      <c r="P13" s="5" t="s">
        <v>27</v>
      </c>
      <c r="Q13" s="5"/>
      <c r="R13" s="5"/>
      <c r="S13" s="5" t="s">
        <v>27</v>
      </c>
      <c r="T13" s="5"/>
      <c r="U13" s="5"/>
      <c r="V13" s="5" t="s">
        <v>27</v>
      </c>
      <c r="W13" s="5" t="s">
        <v>27</v>
      </c>
      <c r="X13" s="5"/>
      <c r="Y13" s="5"/>
      <c r="Z13" s="5"/>
      <c r="AA13" s="5"/>
      <c r="AB13" s="5"/>
      <c r="AC13" s="5"/>
      <c r="AD13" s="5" t="s">
        <v>27</v>
      </c>
      <c r="AE13" s="5"/>
      <c r="AF13" s="5" t="s">
        <v>27</v>
      </c>
      <c r="AG13" s="5"/>
      <c r="AH13" s="5"/>
      <c r="AI13" s="5">
        <f t="shared" si="0"/>
        <v>12</v>
      </c>
      <c r="AJ13" s="6">
        <f t="shared" si="1"/>
        <v>19</v>
      </c>
      <c r="AK13" s="7">
        <f t="shared" si="2"/>
        <v>0.38709677419354838</v>
      </c>
    </row>
    <row r="14" spans="2:37" ht="15.75" thickBot="1">
      <c r="B14" s="1">
        <v>11</v>
      </c>
      <c r="C14" s="2" t="s">
        <v>12</v>
      </c>
      <c r="D14" s="5" t="s">
        <v>27</v>
      </c>
      <c r="E14" s="5" t="s">
        <v>27</v>
      </c>
      <c r="F14" s="5" t="s">
        <v>27</v>
      </c>
      <c r="G14" s="5" t="s">
        <v>27</v>
      </c>
      <c r="H14" s="5" t="s">
        <v>27</v>
      </c>
      <c r="I14" s="5"/>
      <c r="J14" s="5"/>
      <c r="K14" s="5" t="s">
        <v>27</v>
      </c>
      <c r="L14" s="5"/>
      <c r="M14" s="5" t="s">
        <v>27</v>
      </c>
      <c r="N14" s="5" t="s">
        <v>27</v>
      </c>
      <c r="O14" s="5"/>
      <c r="P14" s="5"/>
      <c r="Q14" s="5" t="s">
        <v>27</v>
      </c>
      <c r="R14" s="5" t="s">
        <v>27</v>
      </c>
      <c r="S14" s="5"/>
      <c r="T14" s="5"/>
      <c r="U14" s="5"/>
      <c r="V14" s="5" t="s">
        <v>27</v>
      </c>
      <c r="W14" s="5" t="s">
        <v>27</v>
      </c>
      <c r="X14" s="5" t="s">
        <v>27</v>
      </c>
      <c r="Y14" s="5" t="s">
        <v>27</v>
      </c>
      <c r="Z14" s="5" t="s">
        <v>27</v>
      </c>
      <c r="AA14" s="5" t="s">
        <v>27</v>
      </c>
      <c r="AB14" s="5" t="s">
        <v>27</v>
      </c>
      <c r="AC14" s="5"/>
      <c r="AD14" s="5" t="s">
        <v>27</v>
      </c>
      <c r="AE14" s="5"/>
      <c r="AF14" s="5"/>
      <c r="AG14" s="5"/>
      <c r="AH14" s="5" t="s">
        <v>27</v>
      </c>
      <c r="AI14" s="5">
        <f t="shared" si="0"/>
        <v>19</v>
      </c>
      <c r="AJ14" s="6">
        <f t="shared" si="1"/>
        <v>12</v>
      </c>
      <c r="AK14" s="7">
        <f t="shared" si="2"/>
        <v>0.61290322580645162</v>
      </c>
    </row>
    <row r="15" spans="2:37" ht="15.75" thickBot="1">
      <c r="B15" s="1">
        <v>12</v>
      </c>
      <c r="C15" s="2" t="s">
        <v>21</v>
      </c>
      <c r="D15" s="5" t="s">
        <v>27</v>
      </c>
      <c r="E15" s="5"/>
      <c r="F15" s="5"/>
      <c r="G15" s="5"/>
      <c r="H15" s="5"/>
      <c r="I15" s="5"/>
      <c r="J15" s="5"/>
      <c r="K15" s="5" t="s">
        <v>27</v>
      </c>
      <c r="L15" s="5" t="s">
        <v>27</v>
      </c>
      <c r="M15" s="5" t="s">
        <v>27</v>
      </c>
      <c r="N15" s="5" t="s">
        <v>27</v>
      </c>
      <c r="O15" s="5"/>
      <c r="P15" s="5" t="s">
        <v>27</v>
      </c>
      <c r="Q15" s="5" t="s">
        <v>27</v>
      </c>
      <c r="R15" s="5"/>
      <c r="S15" s="5" t="s">
        <v>27</v>
      </c>
      <c r="T15" s="5"/>
      <c r="U15" s="5" t="s">
        <v>27</v>
      </c>
      <c r="V15" s="5" t="s">
        <v>27</v>
      </c>
      <c r="W15" s="5" t="s">
        <v>27</v>
      </c>
      <c r="X15" s="5"/>
      <c r="Y15" s="5" t="s">
        <v>27</v>
      </c>
      <c r="Z15" s="5"/>
      <c r="AA15" s="5" t="s">
        <v>27</v>
      </c>
      <c r="AB15" s="5" t="s">
        <v>27</v>
      </c>
      <c r="AC15" s="5"/>
      <c r="AD15" s="5"/>
      <c r="AE15" s="5"/>
      <c r="AF15" s="5"/>
      <c r="AG15" s="5"/>
      <c r="AH15" s="5" t="s">
        <v>27</v>
      </c>
      <c r="AI15" s="5">
        <f t="shared" si="0"/>
        <v>15</v>
      </c>
      <c r="AJ15" s="6">
        <f t="shared" si="1"/>
        <v>16</v>
      </c>
      <c r="AK15" s="7">
        <f t="shared" si="2"/>
        <v>0.4838709677419355</v>
      </c>
    </row>
    <row r="16" spans="2:37" ht="15.75" thickBot="1">
      <c r="B16" s="1">
        <v>13</v>
      </c>
      <c r="C16" s="2" t="s">
        <v>23</v>
      </c>
      <c r="D16" s="5"/>
      <c r="E16" s="5" t="s">
        <v>27</v>
      </c>
      <c r="F16" s="5" t="s">
        <v>27</v>
      </c>
      <c r="G16" s="5" t="s">
        <v>27</v>
      </c>
      <c r="H16" s="5" t="s">
        <v>27</v>
      </c>
      <c r="I16" s="5"/>
      <c r="J16" s="5"/>
      <c r="K16" s="5" t="s">
        <v>27</v>
      </c>
      <c r="L16" s="5"/>
      <c r="M16" s="5" t="s">
        <v>27</v>
      </c>
      <c r="N16" s="5"/>
      <c r="O16" s="5"/>
      <c r="P16" s="5" t="s">
        <v>27</v>
      </c>
      <c r="Q16" s="5" t="s">
        <v>27</v>
      </c>
      <c r="R16" s="5"/>
      <c r="S16" s="5" t="s">
        <v>27</v>
      </c>
      <c r="T16" s="5"/>
      <c r="U16" s="5"/>
      <c r="V16" s="5"/>
      <c r="W16" s="5"/>
      <c r="X16" s="5"/>
      <c r="Y16" s="5" t="s">
        <v>27</v>
      </c>
      <c r="Z16" s="5" t="s">
        <v>27</v>
      </c>
      <c r="AA16" s="5" t="s">
        <v>27</v>
      </c>
      <c r="AB16" s="5" t="s">
        <v>27</v>
      </c>
      <c r="AC16" s="5" t="s">
        <v>27</v>
      </c>
      <c r="AD16" s="5" t="s">
        <v>27</v>
      </c>
      <c r="AE16" s="5" t="s">
        <v>27</v>
      </c>
      <c r="AF16" s="5"/>
      <c r="AG16" s="5"/>
      <c r="AH16" s="5" t="s">
        <v>27</v>
      </c>
      <c r="AI16" s="5">
        <f t="shared" si="0"/>
        <v>17</v>
      </c>
      <c r="AJ16" s="6">
        <f t="shared" si="1"/>
        <v>14</v>
      </c>
      <c r="AK16" s="7">
        <f t="shared" si="2"/>
        <v>0.54838709677419351</v>
      </c>
    </row>
    <row r="17" spans="2:37" ht="15.75" thickBot="1">
      <c r="B17" s="1">
        <v>14</v>
      </c>
      <c r="C17" s="2" t="s">
        <v>16</v>
      </c>
      <c r="D17" s="5" t="s">
        <v>27</v>
      </c>
      <c r="E17" s="5" t="s">
        <v>27</v>
      </c>
      <c r="F17" s="5" t="s">
        <v>27</v>
      </c>
      <c r="G17" s="5" t="s">
        <v>27</v>
      </c>
      <c r="H17" s="5" t="s">
        <v>27</v>
      </c>
      <c r="I17" s="5" t="s">
        <v>27</v>
      </c>
      <c r="J17" s="5" t="s">
        <v>27</v>
      </c>
      <c r="K17" s="5"/>
      <c r="L17" s="5"/>
      <c r="M17" s="5" t="s">
        <v>27</v>
      </c>
      <c r="N17" s="5"/>
      <c r="O17" s="5" t="s">
        <v>27</v>
      </c>
      <c r="P17" s="5"/>
      <c r="Q17" s="5" t="s">
        <v>27</v>
      </c>
      <c r="R17" s="5"/>
      <c r="S17" s="5"/>
      <c r="T17" s="5" t="s">
        <v>27</v>
      </c>
      <c r="U17" s="5"/>
      <c r="V17" s="5" t="s">
        <v>27</v>
      </c>
      <c r="W17" s="5"/>
      <c r="X17" s="5"/>
      <c r="Y17" s="5"/>
      <c r="Z17" s="5"/>
      <c r="AA17" s="5"/>
      <c r="AB17" s="5"/>
      <c r="AC17" s="5"/>
      <c r="AD17" s="5" t="s">
        <v>27</v>
      </c>
      <c r="AE17" s="5"/>
      <c r="AF17" s="5" t="s">
        <v>27</v>
      </c>
      <c r="AG17" s="5" t="s">
        <v>27</v>
      </c>
      <c r="AH17" s="5" t="s">
        <v>27</v>
      </c>
      <c r="AI17" s="5">
        <f t="shared" si="0"/>
        <v>16</v>
      </c>
      <c r="AJ17" s="6">
        <f t="shared" si="1"/>
        <v>15</v>
      </c>
      <c r="AK17" s="7">
        <f t="shared" si="2"/>
        <v>0.5161290322580645</v>
      </c>
    </row>
    <row r="18" spans="2:37" ht="15.75" thickBot="1">
      <c r="B18" s="1">
        <v>15</v>
      </c>
      <c r="C18" s="2" t="s">
        <v>7</v>
      </c>
      <c r="D18" s="5"/>
      <c r="E18" s="5" t="s">
        <v>27</v>
      </c>
      <c r="F18" s="5" t="s">
        <v>27</v>
      </c>
      <c r="G18" s="5" t="s">
        <v>27</v>
      </c>
      <c r="H18" s="5" t="s">
        <v>27</v>
      </c>
      <c r="I18" s="5"/>
      <c r="J18" s="5"/>
      <c r="K18" s="5" t="s">
        <v>27</v>
      </c>
      <c r="L18" s="5"/>
      <c r="M18" s="5" t="s">
        <v>27</v>
      </c>
      <c r="N18" s="5" t="s">
        <v>27</v>
      </c>
      <c r="O18" s="5"/>
      <c r="P18" s="5" t="s">
        <v>27</v>
      </c>
      <c r="Q18" s="5" t="s">
        <v>27</v>
      </c>
      <c r="R18" s="5"/>
      <c r="S18" s="5" t="s">
        <v>27</v>
      </c>
      <c r="T18" s="5"/>
      <c r="U18" s="5"/>
      <c r="V18" s="5" t="s">
        <v>27</v>
      </c>
      <c r="W18" s="5"/>
      <c r="X18" s="5" t="s">
        <v>27</v>
      </c>
      <c r="Y18" s="5" t="s">
        <v>27</v>
      </c>
      <c r="Z18" s="5" t="s">
        <v>27</v>
      </c>
      <c r="AA18" s="5"/>
      <c r="AB18" s="5" t="s">
        <v>27</v>
      </c>
      <c r="AC18" s="5"/>
      <c r="AD18" s="5"/>
      <c r="AE18" s="5"/>
      <c r="AF18" s="5"/>
      <c r="AG18" s="5" t="s">
        <v>27</v>
      </c>
      <c r="AH18" s="5"/>
      <c r="AI18" s="5">
        <f t="shared" si="0"/>
        <v>16</v>
      </c>
      <c r="AJ18" s="6">
        <f t="shared" si="1"/>
        <v>15</v>
      </c>
      <c r="AK18" s="7">
        <f t="shared" si="2"/>
        <v>0.5161290322580645</v>
      </c>
    </row>
    <row r="19" spans="2:37" ht="15.75" thickBot="1">
      <c r="B19" s="1">
        <v>16</v>
      </c>
      <c r="C19" s="2" t="s">
        <v>13</v>
      </c>
      <c r="D19" s="5" t="s">
        <v>27</v>
      </c>
      <c r="E19" s="5"/>
      <c r="F19" s="5"/>
      <c r="G19" s="5" t="s">
        <v>27</v>
      </c>
      <c r="H19" s="5"/>
      <c r="I19" s="5" t="s">
        <v>27</v>
      </c>
      <c r="J19" s="5"/>
      <c r="K19" s="5" t="s">
        <v>27</v>
      </c>
      <c r="L19" s="5" t="s">
        <v>27</v>
      </c>
      <c r="M19" s="5"/>
      <c r="N19" s="5"/>
      <c r="O19" s="5"/>
      <c r="P19" s="5" t="s">
        <v>27</v>
      </c>
      <c r="Q19" s="5"/>
      <c r="R19" s="5"/>
      <c r="S19" s="5" t="s">
        <v>27</v>
      </c>
      <c r="T19" s="5"/>
      <c r="U19" s="5" t="s">
        <v>27</v>
      </c>
      <c r="V19" s="5"/>
      <c r="W19" s="5"/>
      <c r="X19" s="5" t="s">
        <v>27</v>
      </c>
      <c r="Y19" s="5" t="s">
        <v>27</v>
      </c>
      <c r="Z19" s="5" t="s">
        <v>27</v>
      </c>
      <c r="AA19" s="5"/>
      <c r="AB19" s="5" t="s">
        <v>27</v>
      </c>
      <c r="AC19" s="5"/>
      <c r="AD19" s="5" t="s">
        <v>27</v>
      </c>
      <c r="AE19" s="5"/>
      <c r="AF19" s="5"/>
      <c r="AG19" s="5" t="s">
        <v>27</v>
      </c>
      <c r="AH19" s="5" t="s">
        <v>27</v>
      </c>
      <c r="AI19" s="5">
        <f t="shared" si="0"/>
        <v>15</v>
      </c>
      <c r="AJ19" s="6">
        <f t="shared" si="1"/>
        <v>16</v>
      </c>
      <c r="AK19" s="7">
        <f t="shared" si="2"/>
        <v>0.4838709677419355</v>
      </c>
    </row>
    <row r="20" spans="2:37" ht="15.75" thickBot="1">
      <c r="B20" s="1">
        <v>17</v>
      </c>
      <c r="C20" s="2" t="s">
        <v>11</v>
      </c>
      <c r="D20" s="5"/>
      <c r="E20" s="5" t="s">
        <v>27</v>
      </c>
      <c r="F20" s="5" t="s">
        <v>27</v>
      </c>
      <c r="G20" s="5"/>
      <c r="H20" s="5"/>
      <c r="I20" s="5" t="s">
        <v>27</v>
      </c>
      <c r="J20" s="5"/>
      <c r="K20" s="5" t="s">
        <v>27</v>
      </c>
      <c r="L20" s="5"/>
      <c r="M20" s="5"/>
      <c r="N20" s="5"/>
      <c r="O20" s="5"/>
      <c r="P20" s="5" t="s">
        <v>27</v>
      </c>
      <c r="Q20" s="5"/>
      <c r="R20" s="5"/>
      <c r="S20" s="5"/>
      <c r="T20" s="5"/>
      <c r="U20" s="5"/>
      <c r="V20" s="5"/>
      <c r="W20" s="5"/>
      <c r="X20" s="5" t="s">
        <v>27</v>
      </c>
      <c r="Y20" s="5" t="s">
        <v>27</v>
      </c>
      <c r="Z20" s="5" t="s">
        <v>27</v>
      </c>
      <c r="AA20" s="5"/>
      <c r="AB20" s="5" t="s">
        <v>27</v>
      </c>
      <c r="AC20" s="5"/>
      <c r="AD20" s="5" t="s">
        <v>27</v>
      </c>
      <c r="AE20" s="5" t="s">
        <v>27</v>
      </c>
      <c r="AF20" s="5"/>
      <c r="AG20" s="5" t="s">
        <v>27</v>
      </c>
      <c r="AH20" s="5"/>
      <c r="AI20" s="5">
        <f t="shared" si="0"/>
        <v>12</v>
      </c>
      <c r="AJ20" s="6">
        <f t="shared" si="1"/>
        <v>19</v>
      </c>
      <c r="AK20" s="7">
        <f t="shared" si="2"/>
        <v>0.38709677419354838</v>
      </c>
    </row>
    <row r="21" spans="2:37" ht="15.75" thickBot="1">
      <c r="B21" s="1">
        <v>18</v>
      </c>
      <c r="C21" s="2" t="s">
        <v>25</v>
      </c>
      <c r="D21" s="5" t="s">
        <v>27</v>
      </c>
      <c r="E21" s="5"/>
      <c r="F21" s="5" t="s">
        <v>27</v>
      </c>
      <c r="G21" s="5" t="s">
        <v>27</v>
      </c>
      <c r="H21" s="5"/>
      <c r="I21" s="5"/>
      <c r="J21" s="5"/>
      <c r="K21" s="5" t="s">
        <v>27</v>
      </c>
      <c r="L21" s="5"/>
      <c r="M21" s="5" t="s">
        <v>27</v>
      </c>
      <c r="N21" s="5"/>
      <c r="O21" s="5" t="s">
        <v>27</v>
      </c>
      <c r="P21" s="5" t="s">
        <v>27</v>
      </c>
      <c r="Q21" s="5" t="s">
        <v>27</v>
      </c>
      <c r="R21" s="5" t="s">
        <v>27</v>
      </c>
      <c r="S21" s="5" t="s">
        <v>27</v>
      </c>
      <c r="T21" s="5" t="s">
        <v>27</v>
      </c>
      <c r="U21" s="5" t="s">
        <v>27</v>
      </c>
      <c r="V21" s="5"/>
      <c r="W21" s="5"/>
      <c r="X21" s="5" t="s">
        <v>27</v>
      </c>
      <c r="Y21" s="5"/>
      <c r="Z21" s="5"/>
      <c r="AA21" s="5" t="s">
        <v>27</v>
      </c>
      <c r="AB21" s="5" t="s">
        <v>27</v>
      </c>
      <c r="AC21" s="5"/>
      <c r="AD21" s="5"/>
      <c r="AE21" s="5"/>
      <c r="AF21" s="5"/>
      <c r="AG21" s="5" t="s">
        <v>27</v>
      </c>
      <c r="AH21" s="5"/>
      <c r="AI21" s="5">
        <f t="shared" si="0"/>
        <v>16</v>
      </c>
      <c r="AJ21" s="6">
        <f t="shared" si="1"/>
        <v>15</v>
      </c>
      <c r="AK21" s="7">
        <f t="shared" si="2"/>
        <v>0.5161290322580645</v>
      </c>
    </row>
    <row r="22" spans="2:37" ht="15.75" thickBot="1">
      <c r="B22" s="1">
        <v>19</v>
      </c>
      <c r="C22" s="2" t="s">
        <v>24</v>
      </c>
      <c r="D22" s="5" t="s">
        <v>27</v>
      </c>
      <c r="E22" s="5"/>
      <c r="F22" s="5" t="s">
        <v>27</v>
      </c>
      <c r="G22" s="5" t="s">
        <v>27</v>
      </c>
      <c r="H22" s="5"/>
      <c r="I22" s="5" t="s">
        <v>27</v>
      </c>
      <c r="J22" s="5"/>
      <c r="K22" s="5"/>
      <c r="L22" s="5" t="s">
        <v>27</v>
      </c>
      <c r="M22" s="5"/>
      <c r="N22" s="5"/>
      <c r="O22" s="5" t="s">
        <v>27</v>
      </c>
      <c r="P22" s="5"/>
      <c r="Q22" s="5"/>
      <c r="R22" s="5"/>
      <c r="S22" s="5"/>
      <c r="T22" s="5" t="s">
        <v>27</v>
      </c>
      <c r="U22" s="5" t="s">
        <v>27</v>
      </c>
      <c r="V22" s="5" t="s">
        <v>27</v>
      </c>
      <c r="W22" s="5" t="s">
        <v>27</v>
      </c>
      <c r="X22" s="5"/>
      <c r="Y22" s="5"/>
      <c r="Z22" s="5"/>
      <c r="AA22" s="5"/>
      <c r="AB22" s="5"/>
      <c r="AC22" s="5" t="s">
        <v>27</v>
      </c>
      <c r="AD22" s="5"/>
      <c r="AE22" s="5"/>
      <c r="AF22" s="5" t="s">
        <v>27</v>
      </c>
      <c r="AG22" s="5"/>
      <c r="AH22" s="5"/>
      <c r="AI22" s="5">
        <f t="shared" si="0"/>
        <v>12</v>
      </c>
      <c r="AJ22" s="6">
        <f t="shared" si="1"/>
        <v>19</v>
      </c>
      <c r="AK22" s="7">
        <f t="shared" si="2"/>
        <v>0.38709677419354838</v>
      </c>
    </row>
    <row r="23" spans="2:37" ht="15.75" thickBot="1">
      <c r="B23" s="1">
        <v>20</v>
      </c>
      <c r="C23" s="2" t="s">
        <v>8</v>
      </c>
      <c r="D23" s="5"/>
      <c r="E23" s="5"/>
      <c r="F23" s="5"/>
      <c r="G23" s="5" t="s">
        <v>27</v>
      </c>
      <c r="H23" s="5"/>
      <c r="I23" s="5" t="s">
        <v>27</v>
      </c>
      <c r="J23" s="5" t="s">
        <v>27</v>
      </c>
      <c r="K23" s="5" t="s">
        <v>27</v>
      </c>
      <c r="L23" s="5"/>
      <c r="M23" s="5" t="s">
        <v>27</v>
      </c>
      <c r="N23" s="5" t="s">
        <v>27</v>
      </c>
      <c r="O23" s="5" t="s">
        <v>27</v>
      </c>
      <c r="P23" s="5"/>
      <c r="Q23" s="5" t="s">
        <v>27</v>
      </c>
      <c r="R23" s="5"/>
      <c r="S23" s="5" t="s">
        <v>27</v>
      </c>
      <c r="T23" s="5"/>
      <c r="U23" s="5" t="s">
        <v>27</v>
      </c>
      <c r="V23" s="5"/>
      <c r="W23" s="5" t="s">
        <v>27</v>
      </c>
      <c r="X23" s="5"/>
      <c r="Y23" s="5" t="s">
        <v>27</v>
      </c>
      <c r="Z23" s="5"/>
      <c r="AA23" s="5"/>
      <c r="AB23" s="5" t="s">
        <v>27</v>
      </c>
      <c r="AC23" s="5"/>
      <c r="AD23" s="5"/>
      <c r="AE23" s="5" t="s">
        <v>27</v>
      </c>
      <c r="AF23" s="5"/>
      <c r="AG23" s="5"/>
      <c r="AH23" s="5"/>
      <c r="AI23" s="5">
        <f t="shared" si="0"/>
        <v>14</v>
      </c>
      <c r="AJ23" s="6">
        <f t="shared" si="1"/>
        <v>17</v>
      </c>
      <c r="AK23" s="7">
        <f t="shared" si="2"/>
        <v>0.45161290322580644</v>
      </c>
    </row>
    <row r="24" spans="2:37" ht="15.75" hidden="1" customHeight="1" thickBot="1">
      <c r="B24" s="1"/>
      <c r="C24" s="2"/>
      <c r="D24" s="5"/>
      <c r="E24" s="5"/>
      <c r="F24" s="5"/>
      <c r="G24" s="5" t="s">
        <v>27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>
        <f t="shared" si="0"/>
        <v>1</v>
      </c>
      <c r="AJ24" s="6"/>
      <c r="AK24" s="8"/>
    </row>
    <row r="25" spans="2:37" ht="15.75" hidden="1" customHeight="1" thickBot="1">
      <c r="B25" s="1"/>
      <c r="C25" s="2"/>
      <c r="D25" s="5"/>
      <c r="E25" s="5"/>
      <c r="F25" s="5"/>
      <c r="G25" s="5" t="s">
        <v>27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>
        <f t="shared" si="0"/>
        <v>1</v>
      </c>
      <c r="AJ25" s="6"/>
      <c r="AK25" s="8"/>
    </row>
    <row r="26" spans="2:37" ht="15.75" hidden="1" customHeight="1" thickBot="1">
      <c r="B26" s="1"/>
      <c r="C26" s="2"/>
      <c r="D26" s="5"/>
      <c r="E26" s="5"/>
      <c r="F26" s="5"/>
      <c r="G26" s="5" t="s">
        <v>27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>
        <f t="shared" si="0"/>
        <v>1</v>
      </c>
      <c r="AJ26" s="6"/>
      <c r="AK26" s="8"/>
    </row>
    <row r="27" spans="2:37" ht="15.75" hidden="1" customHeight="1" thickBot="1">
      <c r="B27" s="1"/>
      <c r="C27" s="2"/>
      <c r="D27" s="5"/>
      <c r="E27" s="5"/>
      <c r="F27" s="5"/>
      <c r="G27" s="5" t="s">
        <v>27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>
        <f t="shared" si="0"/>
        <v>1</v>
      </c>
      <c r="AJ27" s="9"/>
      <c r="AK27" s="8"/>
    </row>
    <row r="28" spans="2:37" ht="15.75" customHeight="1" thickBot="1">
      <c r="B28" s="27" t="s">
        <v>5</v>
      </c>
      <c r="C28" s="28"/>
      <c r="D28" s="5">
        <f>COUNTA(D4:D23)</f>
        <v>13</v>
      </c>
      <c r="E28" s="5">
        <f t="shared" ref="E28:AH28" si="3">COUNTA(E4:E23)</f>
        <v>10</v>
      </c>
      <c r="F28" s="5">
        <f t="shared" si="3"/>
        <v>14</v>
      </c>
      <c r="G28" s="5">
        <f t="shared" si="3"/>
        <v>13</v>
      </c>
      <c r="H28" s="5">
        <f t="shared" si="3"/>
        <v>7</v>
      </c>
      <c r="I28" s="5">
        <f t="shared" si="3"/>
        <v>10</v>
      </c>
      <c r="J28" s="5">
        <f t="shared" si="3"/>
        <v>5</v>
      </c>
      <c r="K28" s="5">
        <f t="shared" si="3"/>
        <v>11</v>
      </c>
      <c r="L28" s="5">
        <f t="shared" si="3"/>
        <v>8</v>
      </c>
      <c r="M28" s="5">
        <f t="shared" si="3"/>
        <v>11</v>
      </c>
      <c r="N28" s="5">
        <f t="shared" si="3"/>
        <v>9</v>
      </c>
      <c r="O28" s="5">
        <f t="shared" si="3"/>
        <v>12</v>
      </c>
      <c r="P28" s="5">
        <f t="shared" si="3"/>
        <v>10</v>
      </c>
      <c r="Q28" s="5">
        <f t="shared" si="3"/>
        <v>13</v>
      </c>
      <c r="R28" s="5">
        <f t="shared" si="3"/>
        <v>3</v>
      </c>
      <c r="S28" s="5">
        <f t="shared" si="3"/>
        <v>12</v>
      </c>
      <c r="T28" s="5">
        <f t="shared" si="3"/>
        <v>6</v>
      </c>
      <c r="U28" s="5">
        <f t="shared" si="3"/>
        <v>9</v>
      </c>
      <c r="V28" s="5">
        <f t="shared" si="3"/>
        <v>11</v>
      </c>
      <c r="W28" s="5">
        <f t="shared" si="3"/>
        <v>10</v>
      </c>
      <c r="X28" s="5">
        <f t="shared" si="3"/>
        <v>8</v>
      </c>
      <c r="Y28" s="5">
        <f t="shared" si="3"/>
        <v>10</v>
      </c>
      <c r="Z28" s="5">
        <f t="shared" si="3"/>
        <v>11</v>
      </c>
      <c r="AA28" s="5">
        <f t="shared" si="3"/>
        <v>11</v>
      </c>
      <c r="AB28" s="5">
        <f t="shared" si="3"/>
        <v>11</v>
      </c>
      <c r="AC28" s="5">
        <f t="shared" si="3"/>
        <v>5</v>
      </c>
      <c r="AD28" s="5">
        <f t="shared" si="3"/>
        <v>9</v>
      </c>
      <c r="AE28" s="5">
        <f t="shared" si="3"/>
        <v>7</v>
      </c>
      <c r="AF28" s="5">
        <f t="shared" si="3"/>
        <v>7</v>
      </c>
      <c r="AG28" s="5">
        <f t="shared" si="3"/>
        <v>5</v>
      </c>
      <c r="AH28" s="5">
        <f t="shared" si="3"/>
        <v>12</v>
      </c>
      <c r="AI28" s="5">
        <f>SUM(AI4:AI23)</f>
        <v>293</v>
      </c>
      <c r="AJ28" s="11" t="s">
        <v>30</v>
      </c>
      <c r="AK28" s="10" t="s">
        <v>30</v>
      </c>
    </row>
    <row r="29" spans="2:37" ht="15.75" customHeight="1" thickBot="1">
      <c r="B29" s="27" t="s">
        <v>6</v>
      </c>
      <c r="C29" s="28"/>
      <c r="D29" s="5">
        <f>COUNTBLANK(D4:D23)</f>
        <v>7</v>
      </c>
      <c r="E29" s="5">
        <f t="shared" ref="E29:Z29" si="4">COUNTBLANK(E4:E23)</f>
        <v>10</v>
      </c>
      <c r="F29" s="5">
        <f t="shared" si="4"/>
        <v>6</v>
      </c>
      <c r="G29" s="5">
        <f t="shared" si="4"/>
        <v>7</v>
      </c>
      <c r="H29" s="5">
        <f t="shared" si="4"/>
        <v>13</v>
      </c>
      <c r="I29" s="5">
        <f t="shared" si="4"/>
        <v>10</v>
      </c>
      <c r="J29" s="5">
        <f t="shared" si="4"/>
        <v>15</v>
      </c>
      <c r="K29" s="5">
        <f t="shared" si="4"/>
        <v>9</v>
      </c>
      <c r="L29" s="5">
        <f t="shared" si="4"/>
        <v>12</v>
      </c>
      <c r="M29" s="5">
        <f t="shared" si="4"/>
        <v>9</v>
      </c>
      <c r="N29" s="5">
        <f t="shared" si="4"/>
        <v>11</v>
      </c>
      <c r="O29" s="5">
        <f t="shared" si="4"/>
        <v>8</v>
      </c>
      <c r="P29" s="5">
        <f t="shared" si="4"/>
        <v>10</v>
      </c>
      <c r="Q29" s="5">
        <f t="shared" si="4"/>
        <v>7</v>
      </c>
      <c r="R29" s="5">
        <f t="shared" si="4"/>
        <v>17</v>
      </c>
      <c r="S29" s="5">
        <f t="shared" si="4"/>
        <v>8</v>
      </c>
      <c r="T29" s="5">
        <f t="shared" si="4"/>
        <v>14</v>
      </c>
      <c r="U29" s="5">
        <f t="shared" si="4"/>
        <v>11</v>
      </c>
      <c r="V29" s="5">
        <f t="shared" si="4"/>
        <v>9</v>
      </c>
      <c r="W29" s="5">
        <f t="shared" si="4"/>
        <v>10</v>
      </c>
      <c r="X29" s="5">
        <f t="shared" si="4"/>
        <v>12</v>
      </c>
      <c r="Y29" s="5">
        <f t="shared" si="4"/>
        <v>10</v>
      </c>
      <c r="Z29" s="5">
        <f t="shared" si="4"/>
        <v>9</v>
      </c>
      <c r="AA29" s="5">
        <f t="shared" ref="AA29:AH29" si="5">COUNTBLANK(AA4:AA23)</f>
        <v>9</v>
      </c>
      <c r="AB29" s="5">
        <f t="shared" si="5"/>
        <v>9</v>
      </c>
      <c r="AC29" s="5">
        <f t="shared" si="5"/>
        <v>15</v>
      </c>
      <c r="AD29" s="5">
        <f t="shared" si="5"/>
        <v>11</v>
      </c>
      <c r="AE29" s="5">
        <f t="shared" si="5"/>
        <v>13</v>
      </c>
      <c r="AF29" s="5">
        <f t="shared" si="5"/>
        <v>13</v>
      </c>
      <c r="AG29" s="5">
        <f t="shared" si="5"/>
        <v>15</v>
      </c>
      <c r="AH29" s="5">
        <f t="shared" si="5"/>
        <v>8</v>
      </c>
      <c r="AI29" s="5" t="s">
        <v>30</v>
      </c>
      <c r="AJ29" s="11">
        <f>SUM(AJ4:AJ23)</f>
        <v>327</v>
      </c>
      <c r="AK29" s="5" t="s">
        <v>30</v>
      </c>
    </row>
    <row r="30" spans="2:37" ht="16.5" thickBot="1">
      <c r="D30" s="19" t="s">
        <v>31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4"/>
    </row>
  </sheetData>
  <sortState ref="C8:C27">
    <sortCondition ref="C8"/>
  </sortState>
  <mergeCells count="10">
    <mergeCell ref="D30:AH30"/>
    <mergeCell ref="C1:AH1"/>
    <mergeCell ref="AK2:AK3"/>
    <mergeCell ref="AJ2:AJ3"/>
    <mergeCell ref="B28:C28"/>
    <mergeCell ref="B29:C29"/>
    <mergeCell ref="B2:B3"/>
    <mergeCell ref="C2:C3"/>
    <mergeCell ref="D2:AH2"/>
    <mergeCell ref="AI2:AI3"/>
  </mergeCells>
  <conditionalFormatting sqref="D3:AH3">
    <cfRule type="timePeriod" dxfId="3" priority="11" timePeriod="nextMonth">
      <formula>AND(MONTH(D3)=MONTH(EDATE(TODAY(),0+1)),YEAR(D3)=YEAR(EDATE(TODAY(),0+1)))</formula>
    </cfRule>
    <cfRule type="timePeriod" dxfId="2" priority="12" timePeriod="today">
      <formula>FLOOR(D3,1)=TODAY()</formula>
    </cfRule>
  </conditionalFormatting>
  <conditionalFormatting sqref="D4:AH23">
    <cfRule type="containsText" dxfId="1" priority="10" operator="containsText" text="П">
      <formula>NOT(ISERROR(SEARCH("П",D4)))</formula>
    </cfRule>
  </conditionalFormatting>
  <conditionalFormatting sqref="AI4:AI23">
    <cfRule type="dataBar" priority="2">
      <dataBar>
        <cfvo type="min"/>
        <cfvo type="max"/>
        <color rgb="FFCC5E68"/>
      </dataBar>
      <extLst>
        <ext xmlns:x14="http://schemas.microsoft.com/office/spreadsheetml/2009/9/main" uri="{B025F937-C7B1-47D3-B67F-A62EFF666E3E}">
          <x14:id>{81CFAAD9-23DE-4D72-B81E-B6EFE416A192}</x14:id>
        </ext>
      </extLs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{BD621FA7-47F8-46DE-A31C-C433BF11A659}</x14:id>
        </ext>
      </extLst>
    </cfRule>
    <cfRule type="dataBar" priority="7">
      <dataBar>
        <cfvo type="min"/>
        <cfvo type="max"/>
        <color rgb="FFE3E347"/>
      </dataBar>
      <extLst>
        <ext xmlns:x14="http://schemas.microsoft.com/office/spreadsheetml/2009/9/main" uri="{B025F937-C7B1-47D3-B67F-A62EFF666E3E}">
          <x14:id>{6A7B3D30-09D5-47C0-B03A-29685952BEA2}</x14:id>
        </ext>
      </extLst>
    </cfRule>
    <cfRule type="dataBar" priority="9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{E3C61CF5-EAB0-41FD-8A1E-DEF2E853F48F}</x14:id>
        </ext>
      </extLst>
    </cfRule>
  </conditionalFormatting>
  <conditionalFormatting sqref="AJ4:AJ23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{01D13CDC-F80B-4892-AA48-7E1F0E199C42}</x14:id>
        </ext>
      </extLst>
    </cfRule>
  </conditionalFormatting>
  <conditionalFormatting sqref="AK4:AK23">
    <cfRule type="dataBar" priority="5">
      <dataBar>
        <cfvo type="min"/>
        <cfvo type="max"/>
        <color rgb="FFF3EA37"/>
      </dataBar>
      <extLst>
        <ext xmlns:x14="http://schemas.microsoft.com/office/spreadsheetml/2009/9/main" uri="{B025F937-C7B1-47D3-B67F-A62EFF666E3E}">
          <x14:id>{3482AE6B-8EC8-4ED4-8619-F0F344997FBA}</x14:id>
        </ext>
      </extLst>
    </cfRule>
    <cfRule type="dataBar" priority="6">
      <dataBar>
        <cfvo type="min"/>
        <cfvo type="max"/>
        <color rgb="FFD65454"/>
      </dataBar>
      <extLst>
        <ext xmlns:x14="http://schemas.microsoft.com/office/spreadsheetml/2009/9/main" uri="{B025F937-C7B1-47D3-B67F-A62EFF666E3E}">
          <x14:id>{C0E7AD4C-5615-4445-A7E0-A150B8227C24}</x14:id>
        </ext>
      </extLst>
    </cfRule>
  </conditionalFormatting>
  <conditionalFormatting sqref="C4:C23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CFAAD9-23DE-4D72-B81E-B6EFE416A1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D621FA7-47F8-46DE-A31C-C433BF11A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A7B3D30-09D5-47C0-B03A-29685952BE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3C61CF5-EAB0-41FD-8A1E-DEF2E853F4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AI4:AI23</xm:sqref>
        </x14:conditionalFormatting>
        <x14:conditionalFormatting xmlns:xm="http://schemas.microsoft.com/office/excel/2006/main">
          <x14:cfRule type="dataBar" id="{01D13CDC-F80B-4892-AA48-7E1F0E199C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AJ4:AJ23</xm:sqref>
        </x14:conditionalFormatting>
        <x14:conditionalFormatting xmlns:xm="http://schemas.microsoft.com/office/excel/2006/main">
          <x14:cfRule type="dataBar" id="{3482AE6B-8EC8-4ED4-8619-F0F344997F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E7AD4C-5615-4445-A7E0-A150B8227C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AK4:AK23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G32" sqref="G32"/>
    </sheetView>
  </sheetViews>
  <sheetFormatPr defaultRowHeight="15"/>
  <cols>
    <col min="1" max="1" width="4" customWidth="1"/>
    <col min="2" max="2" width="33.140625" customWidth="1"/>
    <col min="3" max="3" width="5.28515625" customWidth="1"/>
    <col min="4" max="4" width="11.85546875" customWidth="1"/>
    <col min="5" max="5" width="21" customWidth="1"/>
    <col min="6" max="6" width="15.42578125" customWidth="1"/>
    <col min="7" max="7" width="6.140625" customWidth="1"/>
    <col min="8" max="8" width="6" customWidth="1"/>
    <col min="9" max="9" width="31.7109375" customWidth="1"/>
    <col min="10" max="10" width="35" customWidth="1"/>
    <col min="11" max="11" width="32.140625" customWidth="1"/>
    <col min="12" max="12" width="42.85546875" customWidth="1"/>
  </cols>
  <sheetData>
    <row r="1" spans="1:12">
      <c r="A1" s="35"/>
      <c r="B1" s="34" t="s">
        <v>183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5.5">
      <c r="B3" s="14" t="s">
        <v>32</v>
      </c>
      <c r="C3" s="14" t="s">
        <v>33</v>
      </c>
      <c r="D3" s="14" t="s">
        <v>34</v>
      </c>
      <c r="E3" s="14" t="s">
        <v>35</v>
      </c>
      <c r="F3" s="14" t="s">
        <v>36</v>
      </c>
      <c r="G3" s="14" t="s">
        <v>37</v>
      </c>
      <c r="H3" s="14" t="s">
        <v>38</v>
      </c>
      <c r="I3" s="14" t="s">
        <v>39</v>
      </c>
      <c r="J3" s="14" t="s">
        <v>40</v>
      </c>
      <c r="K3" s="14" t="s">
        <v>41</v>
      </c>
      <c r="L3" s="14" t="s">
        <v>42</v>
      </c>
    </row>
    <row r="4" spans="1:12">
      <c r="B4" t="s">
        <v>45</v>
      </c>
      <c r="C4" s="15" t="s">
        <v>64</v>
      </c>
      <c r="D4" s="17">
        <v>42449</v>
      </c>
      <c r="E4" t="s">
        <v>85</v>
      </c>
      <c r="F4" t="s">
        <v>67</v>
      </c>
      <c r="G4" s="12">
        <v>104</v>
      </c>
      <c r="H4" s="12">
        <v>15</v>
      </c>
      <c r="I4" t="s">
        <v>105</v>
      </c>
      <c r="J4" t="s">
        <v>147</v>
      </c>
      <c r="K4" t="s">
        <v>125</v>
      </c>
      <c r="L4" t="s">
        <v>145</v>
      </c>
    </row>
    <row r="5" spans="1:12">
      <c r="B5" t="s">
        <v>59</v>
      </c>
      <c r="C5" s="15" t="s">
        <v>64</v>
      </c>
      <c r="D5" s="17">
        <v>42664</v>
      </c>
      <c r="E5" t="s">
        <v>92</v>
      </c>
      <c r="F5" t="s">
        <v>68</v>
      </c>
      <c r="G5" s="12">
        <v>110</v>
      </c>
      <c r="H5" s="12">
        <v>13</v>
      </c>
      <c r="I5" t="s">
        <v>106</v>
      </c>
      <c r="J5" t="s">
        <v>149</v>
      </c>
      <c r="K5" t="s">
        <v>126</v>
      </c>
      <c r="L5" t="s">
        <v>146</v>
      </c>
    </row>
    <row r="6" spans="1:12">
      <c r="B6" t="s">
        <v>60</v>
      </c>
      <c r="C6" s="16" t="s">
        <v>63</v>
      </c>
      <c r="D6" s="17">
        <v>42462</v>
      </c>
      <c r="E6" t="s">
        <v>91</v>
      </c>
      <c r="F6" t="s">
        <v>69</v>
      </c>
      <c r="G6" s="12">
        <v>98</v>
      </c>
      <c r="H6" s="12">
        <v>20</v>
      </c>
      <c r="I6" t="s">
        <v>107</v>
      </c>
      <c r="J6" t="s">
        <v>151</v>
      </c>
      <c r="K6" t="s">
        <v>127</v>
      </c>
      <c r="L6" t="s">
        <v>148</v>
      </c>
    </row>
    <row r="7" spans="1:12">
      <c r="B7" t="s">
        <v>58</v>
      </c>
      <c r="C7" s="16" t="s">
        <v>63</v>
      </c>
      <c r="D7" s="17">
        <v>42715</v>
      </c>
      <c r="E7" t="s">
        <v>90</v>
      </c>
      <c r="F7" t="s">
        <v>70</v>
      </c>
      <c r="G7" s="12">
        <v>103</v>
      </c>
      <c r="H7" s="12">
        <v>19</v>
      </c>
      <c r="I7" t="s">
        <v>108</v>
      </c>
      <c r="J7" t="s">
        <v>152</v>
      </c>
      <c r="K7" t="s">
        <v>128</v>
      </c>
      <c r="L7" t="s">
        <v>150</v>
      </c>
    </row>
    <row r="8" spans="1:12">
      <c r="B8" t="s">
        <v>49</v>
      </c>
      <c r="C8" s="15" t="s">
        <v>64</v>
      </c>
      <c r="D8" s="17">
        <v>42453</v>
      </c>
      <c r="E8" t="s">
        <v>89</v>
      </c>
      <c r="F8" t="s">
        <v>71</v>
      </c>
      <c r="G8" s="12">
        <v>101</v>
      </c>
      <c r="H8" s="12">
        <v>19</v>
      </c>
      <c r="I8" t="s">
        <v>109</v>
      </c>
      <c r="J8" t="s">
        <v>153</v>
      </c>
      <c r="K8" t="s">
        <v>129</v>
      </c>
      <c r="L8" t="s">
        <v>155</v>
      </c>
    </row>
    <row r="9" spans="1:12">
      <c r="B9" t="s">
        <v>56</v>
      </c>
      <c r="C9" s="15" t="s">
        <v>64</v>
      </c>
      <c r="D9" s="17">
        <v>42638</v>
      </c>
      <c r="E9" t="s">
        <v>86</v>
      </c>
      <c r="F9" t="s">
        <v>72</v>
      </c>
      <c r="G9" s="12">
        <v>96</v>
      </c>
      <c r="H9" s="12">
        <v>18</v>
      </c>
      <c r="I9" t="s">
        <v>110</v>
      </c>
      <c r="J9" t="s">
        <v>154</v>
      </c>
      <c r="K9" t="s">
        <v>130</v>
      </c>
      <c r="L9" t="s">
        <v>158</v>
      </c>
    </row>
    <row r="10" spans="1:12">
      <c r="B10" t="s">
        <v>46</v>
      </c>
      <c r="C10" s="16" t="s">
        <v>63</v>
      </c>
      <c r="D10" s="18">
        <v>42922</v>
      </c>
      <c r="E10" t="s">
        <v>87</v>
      </c>
      <c r="F10" t="s">
        <v>73</v>
      </c>
      <c r="G10" s="12">
        <v>94</v>
      </c>
      <c r="H10" s="12">
        <v>13</v>
      </c>
      <c r="I10" t="s">
        <v>111</v>
      </c>
      <c r="J10" t="s">
        <v>157</v>
      </c>
      <c r="K10" t="s">
        <v>131</v>
      </c>
      <c r="L10" t="s">
        <v>162</v>
      </c>
    </row>
    <row r="11" spans="1:12">
      <c r="B11" t="s">
        <v>61</v>
      </c>
      <c r="C11" s="16" t="s">
        <v>63</v>
      </c>
      <c r="D11" s="17">
        <v>42589</v>
      </c>
      <c r="E11" t="s">
        <v>93</v>
      </c>
      <c r="F11" t="s">
        <v>65</v>
      </c>
      <c r="G11" s="12">
        <v>105</v>
      </c>
      <c r="H11" s="12">
        <v>15</v>
      </c>
      <c r="I11" t="s">
        <v>112</v>
      </c>
      <c r="J11" t="s">
        <v>159</v>
      </c>
      <c r="K11" t="s">
        <v>132</v>
      </c>
      <c r="L11" t="s">
        <v>165</v>
      </c>
    </row>
    <row r="12" spans="1:12">
      <c r="B12" t="s">
        <v>51</v>
      </c>
      <c r="C12" s="16" t="s">
        <v>63</v>
      </c>
      <c r="D12" s="17">
        <v>42549</v>
      </c>
      <c r="E12" t="s">
        <v>88</v>
      </c>
      <c r="F12" t="s">
        <v>74</v>
      </c>
      <c r="G12" s="12">
        <v>109</v>
      </c>
      <c r="H12" s="12">
        <v>16</v>
      </c>
      <c r="I12" t="s">
        <v>113</v>
      </c>
      <c r="J12" t="s">
        <v>152</v>
      </c>
      <c r="K12" t="s">
        <v>133</v>
      </c>
      <c r="L12" t="s">
        <v>166</v>
      </c>
    </row>
    <row r="13" spans="1:12">
      <c r="B13" t="s">
        <v>57</v>
      </c>
      <c r="C13" s="16" t="s">
        <v>63</v>
      </c>
      <c r="D13" s="17">
        <v>42479</v>
      </c>
      <c r="E13" t="s">
        <v>94</v>
      </c>
      <c r="F13" t="s">
        <v>66</v>
      </c>
      <c r="G13" s="12">
        <v>104</v>
      </c>
      <c r="H13" s="12">
        <v>21</v>
      </c>
      <c r="I13" t="s">
        <v>114</v>
      </c>
      <c r="J13" t="s">
        <v>160</v>
      </c>
      <c r="K13" t="s">
        <v>135</v>
      </c>
      <c r="L13" t="s">
        <v>167</v>
      </c>
    </row>
    <row r="14" spans="1:12">
      <c r="B14" t="s">
        <v>54</v>
      </c>
      <c r="C14" s="16" t="s">
        <v>63</v>
      </c>
      <c r="D14" s="17">
        <v>42372</v>
      </c>
      <c r="E14" t="s">
        <v>95</v>
      </c>
      <c r="F14" t="s">
        <v>75</v>
      </c>
      <c r="G14" s="12">
        <v>111</v>
      </c>
      <c r="H14" s="12">
        <v>19</v>
      </c>
      <c r="I14" t="s">
        <v>115</v>
      </c>
      <c r="J14" t="s">
        <v>161</v>
      </c>
      <c r="K14" t="s">
        <v>134</v>
      </c>
      <c r="L14" t="s">
        <v>152</v>
      </c>
    </row>
    <row r="15" spans="1:12">
      <c r="B15" t="s">
        <v>62</v>
      </c>
      <c r="C15" s="16" t="s">
        <v>63</v>
      </c>
      <c r="D15" s="18">
        <v>42823</v>
      </c>
      <c r="E15" t="s">
        <v>96</v>
      </c>
      <c r="F15" t="s">
        <v>76</v>
      </c>
      <c r="G15" s="12">
        <v>99</v>
      </c>
      <c r="H15" s="12">
        <v>22</v>
      </c>
      <c r="I15" t="s">
        <v>116</v>
      </c>
      <c r="J15" t="s">
        <v>156</v>
      </c>
      <c r="K15" t="s">
        <v>136</v>
      </c>
      <c r="L15" t="s">
        <v>181</v>
      </c>
    </row>
    <row r="16" spans="1:12">
      <c r="B16" t="s">
        <v>50</v>
      </c>
      <c r="C16" s="15" t="s">
        <v>64</v>
      </c>
      <c r="D16" s="17">
        <v>42614</v>
      </c>
      <c r="E16" t="s">
        <v>97</v>
      </c>
      <c r="F16" t="s">
        <v>77</v>
      </c>
      <c r="G16" s="12">
        <v>107</v>
      </c>
      <c r="H16" s="12">
        <v>14</v>
      </c>
      <c r="I16" t="s">
        <v>117</v>
      </c>
      <c r="J16" t="s">
        <v>163</v>
      </c>
      <c r="K16" t="s">
        <v>137</v>
      </c>
      <c r="L16" t="s">
        <v>164</v>
      </c>
    </row>
    <row r="17" spans="2:12">
      <c r="B17" t="s">
        <v>53</v>
      </c>
      <c r="C17" s="15" t="s">
        <v>64</v>
      </c>
      <c r="D17" s="17">
        <v>42482</v>
      </c>
      <c r="E17" t="s">
        <v>98</v>
      </c>
      <c r="F17" t="s">
        <v>78</v>
      </c>
      <c r="G17" s="12">
        <v>104</v>
      </c>
      <c r="H17" s="12">
        <v>15</v>
      </c>
      <c r="I17" t="s">
        <v>118</v>
      </c>
      <c r="J17" t="s">
        <v>168</v>
      </c>
      <c r="K17" t="s">
        <v>138</v>
      </c>
      <c r="L17" t="s">
        <v>169</v>
      </c>
    </row>
    <row r="18" spans="2:12">
      <c r="B18" t="s">
        <v>47</v>
      </c>
      <c r="C18" s="16" t="s">
        <v>63</v>
      </c>
      <c r="D18" s="17">
        <v>42463</v>
      </c>
      <c r="E18" t="s">
        <v>99</v>
      </c>
      <c r="F18" t="s">
        <v>79</v>
      </c>
      <c r="G18" s="12">
        <v>102</v>
      </c>
      <c r="H18" s="12">
        <v>18</v>
      </c>
      <c r="I18" t="s">
        <v>119</v>
      </c>
      <c r="J18" t="s">
        <v>152</v>
      </c>
      <c r="K18" t="s">
        <v>139</v>
      </c>
      <c r="L18" t="s">
        <v>170</v>
      </c>
    </row>
    <row r="19" spans="2:12">
      <c r="B19" t="s">
        <v>44</v>
      </c>
      <c r="C19" s="15" t="s">
        <v>64</v>
      </c>
      <c r="D19" s="17">
        <v>42536</v>
      </c>
      <c r="E19" t="s">
        <v>100</v>
      </c>
      <c r="F19" t="s">
        <v>80</v>
      </c>
      <c r="G19" s="12">
        <v>108</v>
      </c>
      <c r="H19" s="12">
        <v>22</v>
      </c>
      <c r="I19" t="s">
        <v>121</v>
      </c>
      <c r="J19" t="s">
        <v>171</v>
      </c>
      <c r="K19" t="s">
        <v>140</v>
      </c>
      <c r="L19" t="s">
        <v>180</v>
      </c>
    </row>
    <row r="20" spans="2:12">
      <c r="B20" t="s">
        <v>43</v>
      </c>
      <c r="C20" s="15" t="s">
        <v>64</v>
      </c>
      <c r="D20" s="18">
        <v>42771</v>
      </c>
      <c r="E20" t="s">
        <v>101</v>
      </c>
      <c r="F20" t="s">
        <v>81</v>
      </c>
      <c r="G20" s="12">
        <v>105</v>
      </c>
      <c r="H20" s="12">
        <v>19</v>
      </c>
      <c r="I20" t="s">
        <v>120</v>
      </c>
      <c r="J20" t="s">
        <v>172</v>
      </c>
      <c r="K20" t="s">
        <v>141</v>
      </c>
      <c r="L20" t="s">
        <v>175</v>
      </c>
    </row>
    <row r="21" spans="2:12">
      <c r="B21" t="s">
        <v>55</v>
      </c>
      <c r="C21" s="15" t="s">
        <v>64</v>
      </c>
      <c r="D21" s="17">
        <v>42625</v>
      </c>
      <c r="E21" t="s">
        <v>102</v>
      </c>
      <c r="F21" t="s">
        <v>82</v>
      </c>
      <c r="G21" s="12">
        <v>113</v>
      </c>
      <c r="H21" s="12">
        <v>14</v>
      </c>
      <c r="I21" t="s">
        <v>122</v>
      </c>
      <c r="J21" t="s">
        <v>173</v>
      </c>
      <c r="K21" t="s">
        <v>142</v>
      </c>
      <c r="L21" t="s">
        <v>177</v>
      </c>
    </row>
    <row r="22" spans="2:12">
      <c r="B22" t="s">
        <v>48</v>
      </c>
      <c r="C22" s="16" t="s">
        <v>63</v>
      </c>
      <c r="D22" s="17">
        <v>42558</v>
      </c>
      <c r="E22" t="s">
        <v>103</v>
      </c>
      <c r="F22" t="s">
        <v>83</v>
      </c>
      <c r="G22" s="12">
        <v>98</v>
      </c>
      <c r="H22" s="12">
        <v>15</v>
      </c>
      <c r="I22" t="s">
        <v>123</v>
      </c>
      <c r="J22" t="s">
        <v>174</v>
      </c>
      <c r="K22" t="s">
        <v>143</v>
      </c>
      <c r="L22" t="s">
        <v>178</v>
      </c>
    </row>
    <row r="23" spans="2:12">
      <c r="B23" t="s">
        <v>52</v>
      </c>
      <c r="C23" s="16" t="s">
        <v>63</v>
      </c>
      <c r="D23" s="17">
        <v>42478</v>
      </c>
      <c r="E23" t="s">
        <v>104</v>
      </c>
      <c r="F23" t="s">
        <v>84</v>
      </c>
      <c r="G23" s="12">
        <v>104</v>
      </c>
      <c r="H23" s="12">
        <v>18</v>
      </c>
      <c r="I23" t="s">
        <v>124</v>
      </c>
      <c r="J23" t="s">
        <v>176</v>
      </c>
      <c r="K23" t="s">
        <v>144</v>
      </c>
      <c r="L23" t="s">
        <v>179</v>
      </c>
    </row>
    <row r="24" spans="2:12">
      <c r="B24" t="s">
        <v>182</v>
      </c>
      <c r="C24" s="13">
        <f>SUBTOTAL(103,Таблица1[Пол])</f>
        <v>20</v>
      </c>
      <c r="G24">
        <f>SUBTOTAL(101,Таблица1[Рост])</f>
        <v>103.75</v>
      </c>
      <c r="H24">
        <f>SUBTOTAL(101,Таблица1[Вес])</f>
        <v>17.25</v>
      </c>
    </row>
  </sheetData>
  <mergeCells count="2">
    <mergeCell ref="B1:L2"/>
    <mergeCell ref="A1:A2"/>
  </mergeCells>
  <conditionalFormatting sqref="C4:D23">
    <cfRule type="colorScale" priority="7">
      <colorScale>
        <cfvo type="min"/>
        <cfvo type="max"/>
        <color theme="0"/>
        <color theme="0" tint="-0.249977111117893"/>
      </colorScale>
    </cfRule>
  </conditionalFormatting>
  <conditionalFormatting sqref="C4:C23">
    <cfRule type="colorScale" priority="5">
      <colorScale>
        <cfvo type="min"/>
        <cfvo type="max"/>
        <color rgb="FFFCFCFF"/>
        <color rgb="FF63BE7B"/>
      </colorScale>
    </cfRule>
  </conditionalFormatting>
  <conditionalFormatting sqref="C6:C2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{C1982BCB-3872-473D-8413-3B66DEAA126A}</x14:id>
        </ext>
      </extLst>
    </cfRule>
  </conditionalFormatting>
  <conditionalFormatting sqref="D4:D23">
    <cfRule type="colorScale" priority="3">
      <colorScale>
        <cfvo type="min"/>
        <cfvo type="max"/>
        <color theme="0"/>
        <color theme="0" tint="-0.14999847407452621"/>
      </colorScale>
    </cfRule>
    <cfRule type="colorScale" priority="2">
      <colorScale>
        <cfvo type="min"/>
        <cfvo type="max"/>
        <color theme="0" tint="-0.249977111117893"/>
        <color theme="0"/>
      </colorScale>
    </cfRule>
    <cfRule type="colorScale" priority="1">
      <colorScale>
        <cfvo type="min"/>
        <cfvo type="max"/>
        <color theme="0"/>
        <color theme="0" tint="-0.249977111117893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982BCB-3872-473D-8413-3B66DEAA12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C6:C23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И103-7</cp:lastModifiedBy>
  <dcterms:created xsi:type="dcterms:W3CDTF">2020-01-16T07:47:18Z</dcterms:created>
  <dcterms:modified xsi:type="dcterms:W3CDTF">2020-02-19T06:15:24Z</dcterms:modified>
</cp:coreProperties>
</file>